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4D1C537B-E38A-612A-F078-A93A15B4B7F4}"/>
  <workbookPr codeName="ThisWorkbook"/>
  <mc:AlternateContent xmlns:mc="http://schemas.openxmlformats.org/markup-compatibility/2006">
    <mc:Choice Requires="x15">
      <x15ac:absPath xmlns:x15ac="http://schemas.microsoft.com/office/spreadsheetml/2010/11/ac" url="N:\TCHHS\Corporate Governance\Controlled Documents\Forms\Research document checklist\Register\V 2.0\"/>
    </mc:Choice>
  </mc:AlternateContent>
  <xr:revisionPtr revIDLastSave="0" documentId="13_ncr:1_{B7C1DDFF-AD34-45BE-A175-9CF45FD52251}" xr6:coauthVersionLast="47" xr6:coauthVersionMax="47" xr10:uidLastSave="{00000000-0000-0000-0000-000000000000}"/>
  <bookViews>
    <workbookView xWindow="-120" yWindow="-120" windowWidth="25440" windowHeight="15390" xr2:uid="{00000000-000D-0000-FFFF-FFFF00000000}"/>
  </bookViews>
  <sheets>
    <sheet name="Form" sheetId="3" r:id="rId1"/>
    <sheet name="Memo to CFO" sheetId="1" state="hidden" r:id="rId2"/>
    <sheet name="Reference" sheetId="4" state="veryHidden" r:id="rId3"/>
    <sheet name="ABS_data" sheetId="5" state="veryHidden" r:id="rId4"/>
  </sheets>
  <externalReferences>
    <externalReference r:id="rId5"/>
  </externalReferences>
  <definedNames>
    <definedName name="_xlnm.Print_Area" localSheetId="0">Form!$A$1:$J$83</definedName>
    <definedName name="_xlnm.Print_Area" localSheetId="1">'Memo to CFO'!$A$1:$U$52</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1" i="1" l="1"/>
  <c r="K3" i="5" l="1"/>
  <c r="J3" i="5"/>
  <c r="G3" i="5"/>
  <c r="F3" i="5"/>
  <c r="C3" i="5"/>
  <c r="E3" i="5"/>
  <c r="D3" i="5"/>
  <c r="B3" i="5"/>
  <c r="A3" i="5" s="1"/>
  <c r="H3" i="5" s="1"/>
  <c r="X19" i="4" l="1"/>
  <c r="X20" i="4"/>
  <c r="X21" i="4"/>
  <c r="X22" i="4"/>
  <c r="X23" i="4"/>
  <c r="X24" i="4"/>
  <c r="X25" i="4"/>
  <c r="X26" i="4"/>
  <c r="X27" i="4"/>
  <c r="X28" i="4"/>
  <c r="X29" i="4"/>
  <c r="X30" i="4"/>
  <c r="X31" i="4"/>
  <c r="X32" i="4"/>
  <c r="X33" i="4"/>
  <c r="W19" i="4"/>
  <c r="W20" i="4"/>
  <c r="W21" i="4"/>
  <c r="W22" i="4"/>
  <c r="W23" i="4"/>
  <c r="W24" i="4"/>
  <c r="W25" i="4"/>
  <c r="W26" i="4"/>
  <c r="W27" i="4"/>
  <c r="W28" i="4"/>
  <c r="W29" i="4"/>
  <c r="W30" i="4"/>
  <c r="W31" i="4"/>
  <c r="W32" i="4"/>
  <c r="W33" i="4"/>
  <c r="X18" i="4"/>
  <c r="W18" i="4"/>
  <c r="W34" i="4" l="1"/>
  <c r="A29" i="1" s="1"/>
  <c r="X34" i="4"/>
  <c r="A28" i="1" s="1"/>
  <c r="A46" i="1"/>
  <c r="B7" i="1"/>
  <c r="AB5" i="4" l="1"/>
  <c r="A33" i="1" l="1"/>
  <c r="A42" i="1"/>
  <c r="C7" i="3" l="1"/>
  <c r="E76" i="3" l="1"/>
  <c r="E57" i="3"/>
  <c r="B12" i="1"/>
  <c r="B14" i="1"/>
  <c r="A16" i="1"/>
  <c r="A26" i="1" l="1"/>
  <c r="N3" i="5"/>
  <c r="A24" i="1"/>
  <c r="M3" i="5"/>
  <c r="E78" i="3"/>
  <c r="A31" i="1" s="1"/>
  <c r="I3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oqcs</author>
    <author>Janette Stasinowsky</author>
    <author>Angela Mordocco</author>
  </authors>
  <commentList>
    <comment ref="A1" authorId="0" shapeId="0" xr:uid="{00000000-0006-0000-0400-000001000000}">
      <text>
        <r>
          <rPr>
            <b/>
            <sz val="9"/>
            <color indexed="81"/>
            <rFont val="Tahoma"/>
            <family val="2"/>
          </rPr>
          <t>Queensland Government Department, Government Body name, or Hospital &amp; Health Service name</t>
        </r>
        <r>
          <rPr>
            <sz val="9"/>
            <color indexed="81"/>
            <rFont val="Tahoma"/>
            <family val="2"/>
          </rPr>
          <t xml:space="preserve">
</t>
        </r>
      </text>
    </comment>
    <comment ref="B1" authorId="0" shapeId="0" xr:uid="{00000000-0006-0000-0400-000002000000}">
      <text>
        <r>
          <rPr>
            <b/>
            <sz val="9"/>
            <color indexed="81"/>
            <rFont val="Tahoma"/>
            <family val="2"/>
          </rPr>
          <t>Name of the research project</t>
        </r>
      </text>
    </comment>
    <comment ref="C1" authorId="1" shapeId="0" xr:uid="{00000000-0006-0000-0400-000003000000}">
      <text>
        <r>
          <rPr>
            <b/>
            <sz val="9"/>
            <color indexed="81"/>
            <rFont val="Tahoma"/>
            <family val="2"/>
          </rPr>
          <t xml:space="preserve">An abstract or description of the project, i.e. purpose, expected outcomes, key words </t>
        </r>
      </text>
    </comment>
    <comment ref="D1" authorId="0" shapeId="0" xr:uid="{00000000-0006-0000-0400-000004000000}">
      <text>
        <r>
          <rPr>
            <b/>
            <sz val="9"/>
            <color indexed="81"/>
            <rFont val="Tahoma"/>
            <family val="2"/>
          </rPr>
          <t>Field of Research (FOR) code, based on ABS classifications
see: ABS Codes worksheet</t>
        </r>
      </text>
    </comment>
    <comment ref="E1" authorId="0" shapeId="0" xr:uid="{00000000-0006-0000-0400-000005000000}">
      <text>
        <r>
          <rPr>
            <b/>
            <sz val="9"/>
            <color indexed="81"/>
            <rFont val="Tahoma"/>
            <family val="2"/>
          </rPr>
          <t>Socio-Economic Objective (SEO) Division code), based on ABS classifications
see ABS code sheet</t>
        </r>
      </text>
    </comment>
    <comment ref="F1" authorId="0" shapeId="0" xr:uid="{00000000-0006-0000-0400-000006000000}">
      <text>
        <r>
          <rPr>
            <b/>
            <sz val="9"/>
            <color indexed="81"/>
            <rFont val="Tahoma"/>
            <family val="2"/>
          </rPr>
          <t>Project start date</t>
        </r>
      </text>
    </comment>
    <comment ref="G1" authorId="0" shapeId="0" xr:uid="{00000000-0006-0000-0400-000007000000}">
      <text>
        <r>
          <rPr>
            <b/>
            <sz val="9"/>
            <color indexed="81"/>
            <rFont val="Tahoma"/>
            <family val="2"/>
          </rPr>
          <t>Expected project completion date</t>
        </r>
      </text>
    </comment>
    <comment ref="H1" authorId="1" shapeId="0" xr:uid="{00000000-0006-0000-0400-000008000000}">
      <text>
        <r>
          <rPr>
            <b/>
            <sz val="9"/>
            <color indexed="81"/>
            <rFont val="Tahoma"/>
            <family val="2"/>
          </rPr>
          <t xml:space="preserve">The organisation(s) carrying out the R&amp;D
If R&amp;D took place in more than one location (e.g. in-house and a university) use a separate row for each location and divide the funding source, budget and 2014-15 R&amp;D expenditure between rows as appropriate.
For overseas locations, choose 'overseas' from the drop-down list, irrespective of the organisation type. </t>
        </r>
      </text>
    </comment>
    <comment ref="I1" authorId="1" shapeId="0" xr:uid="{00000000-0006-0000-0400-000009000000}">
      <text>
        <r>
          <rPr>
            <b/>
            <sz val="9"/>
            <color indexed="81"/>
            <rFont val="Tahoma"/>
            <family val="2"/>
          </rPr>
          <t>Further details of the R&amp;D location
e.g. QIMR, QUT, business name, Australian Government department; 'in-house' for in-house R&amp;D</t>
        </r>
      </text>
    </comment>
    <comment ref="J1" authorId="1" shapeId="0" xr:uid="{00000000-0006-0000-0400-00000A000000}">
      <text>
        <r>
          <rPr>
            <b/>
            <sz val="9"/>
            <color indexed="81"/>
            <rFont val="Tahoma"/>
            <family val="2"/>
          </rPr>
          <t xml:space="preserve">The organisation(s) funding the R&amp;D. 
Includes departmental funds and funds leveraged from elsewhere (e.g. grants from the Australian Government, funding from organisations in a collaboration, funding parties on an R&amp;D contract)
If more than one source of funding exists, use a separate row for each funding source and divide R&amp;D locations, budget and 2014-15 expenditure between rows accordingly. 
For funds obtained from overseas organisations, choose 'overseas' from the drop-down list, irrespective of the organisation type. </t>
        </r>
        <r>
          <rPr>
            <sz val="8"/>
            <color indexed="81"/>
            <rFont val="Tahoma"/>
            <family val="2"/>
          </rPr>
          <t xml:space="preserve">
</t>
        </r>
      </text>
    </comment>
    <comment ref="K1" authorId="1" shapeId="0" xr:uid="{00000000-0006-0000-0400-00000B000000}">
      <text>
        <r>
          <rPr>
            <b/>
            <sz val="9"/>
            <color indexed="81"/>
            <rFont val="Tahoma"/>
            <family val="2"/>
          </rPr>
          <t xml:space="preserve">Further details of the funding source
e.g. NHMRC, ARC, QUT, business name; 'department' for deparmental funds </t>
        </r>
      </text>
    </comment>
    <comment ref="L1" authorId="1" shapeId="0" xr:uid="{00000000-0006-0000-0400-00000C000000}">
      <text>
        <r>
          <rPr>
            <b/>
            <sz val="9"/>
            <color indexed="81"/>
            <rFont val="Tahoma"/>
            <family val="2"/>
          </rPr>
          <t>Indicate whether expenditure for the project is capital or current.  
Capital expenditure = land, buildings, other major infrastructure 
Current expenditure = salaries and other projects expenses (e.g. consumables, fuel, rent, repair and maintenance)</t>
        </r>
      </text>
    </comment>
    <comment ref="M1" authorId="1" shapeId="0" xr:uid="{00000000-0006-0000-0400-00000D000000}">
      <text>
        <r>
          <rPr>
            <b/>
            <sz val="9"/>
            <color indexed="81"/>
            <rFont val="Tahoma"/>
            <family val="2"/>
          </rPr>
          <t xml:space="preserve">The budget/$ committed for the whole life of the R&amp;D project (not just 2014-15.
Includes departmental commitments and commitments from partners (i.e. leveraged commitments). 
Divide the budget between R&amp;D locations and funding sources, if possible. </t>
        </r>
        <r>
          <rPr>
            <sz val="8"/>
            <color indexed="81"/>
            <rFont val="Tahoma"/>
            <family val="2"/>
          </rPr>
          <t xml:space="preserve">
</t>
        </r>
      </text>
    </comment>
    <comment ref="N1" authorId="1" shapeId="0" xr:uid="{00000000-0006-0000-0400-00000E000000}">
      <text>
        <r>
          <rPr>
            <b/>
            <sz val="9"/>
            <color indexed="81"/>
            <rFont val="Tahoma"/>
            <family val="2"/>
          </rPr>
          <t>The amount of money expended in 2014-15.
For each funding source/R&amp;D location of a project, record expenditure on a separate row. 
(Does not include in-kind support from external organisations.)</t>
        </r>
      </text>
    </comment>
    <comment ref="O1" authorId="2" shapeId="0" xr:uid="{00000000-0006-0000-0400-00000F000000}">
      <text>
        <r>
          <rPr>
            <b/>
            <sz val="9"/>
            <color indexed="81"/>
            <rFont val="Tahoma"/>
            <family val="2"/>
          </rPr>
          <t>Please place a percentage value in the priority/(ies) that best align with your project</t>
        </r>
        <r>
          <rPr>
            <sz val="9"/>
            <color indexed="81"/>
            <rFont val="Tahoma"/>
            <family val="2"/>
          </rPr>
          <t xml:space="preserve">
(Note: the total percentage MUST add up to 100)</t>
        </r>
      </text>
    </comment>
  </commentList>
</comments>
</file>

<file path=xl/sharedStrings.xml><?xml version="1.0" encoding="utf-8"?>
<sst xmlns="http://schemas.openxmlformats.org/spreadsheetml/2006/main" count="472" uniqueCount="410">
  <si>
    <t>Australian Government</t>
  </si>
  <si>
    <t>Capital</t>
  </si>
  <si>
    <t>Business</t>
  </si>
  <si>
    <t>Current</t>
  </si>
  <si>
    <t>In-house</t>
  </si>
  <si>
    <t>Department</t>
  </si>
  <si>
    <t>Joint business/government organisations (e.g. CRCs)</t>
  </si>
  <si>
    <t>Other Australian locations</t>
  </si>
  <si>
    <t>Other Qld Government department</t>
  </si>
  <si>
    <t>Other State/Local government</t>
  </si>
  <si>
    <t>Overseas locations</t>
  </si>
  <si>
    <t>Private non-profit organisation</t>
  </si>
  <si>
    <t>Government bodies and statutory authorities</t>
  </si>
  <si>
    <t>Universities</t>
  </si>
  <si>
    <t>Field of Research</t>
  </si>
  <si>
    <t>Socio-Economic Objective</t>
  </si>
  <si>
    <t>Start date</t>
  </si>
  <si>
    <t>End date</t>
  </si>
  <si>
    <t>Other</t>
  </si>
  <si>
    <t>HREC Application Reference Number:</t>
  </si>
  <si>
    <t>Title in full:</t>
  </si>
  <si>
    <t>Name of HREC reviewing the Reseach project:</t>
  </si>
  <si>
    <t>Number of participants to be recruited:</t>
  </si>
  <si>
    <t>Delivering productivity growth and jobs for Queensland by developing enhanced production technologies, tools and practices particularly in the agricultural, mining, advanced manufacturing and supporting sectors including engineering services.</t>
  </si>
  <si>
    <t>Growing our knowledge intensive services through science, research and innovation.</t>
  </si>
  <si>
    <t>Protecting our biodiversity and heritage, both marine and terrestrial, with particular focus on the Great Barrier Reef.</t>
  </si>
  <si>
    <t>Natural advantage cleaner, and renewable energy technologies development (e.g. gas, solar, biofuels).</t>
  </si>
  <si>
    <t>Ensuring the sustainability of our physical and especially our digital infrastructure critical for research and - correspondingly - strategically leveraging national programs (including making use of ‘big data’).</t>
  </si>
  <si>
    <t>Building resilience and managing climate risk, through the design and development of construction technologies for extreme weather event resistance (floods, cyclones, droughts), particularly in tropical environments.</t>
  </si>
  <si>
    <t>Supporting the translation of health and biotechnology research where Queensland has a particular interest or specific expertise, such as vaccine/drug development, age-related and tropical diseases, and skin cancer.</t>
  </si>
  <si>
    <t>Improving health data management and services delivery (including telemedicine).</t>
  </si>
  <si>
    <t>Ensuring sustainable water use and delivering quality water and water security in a variable climate and in a resources-intensive economy.</t>
  </si>
  <si>
    <t>Digitally-enabled technologies, e.g. the development and application of advanced modelling, visualisation, sensing and simulation technologies, tools and practices, including robotics.</t>
  </si>
  <si>
    <t>Other.</t>
  </si>
  <si>
    <t>How does the study align to Queensland Science and Research Priorities?</t>
  </si>
  <si>
    <t>Please list the priorities below &amp; the percentage of the study that aligns to the priority.</t>
  </si>
  <si>
    <t>Percentage</t>
  </si>
  <si>
    <t>Memorandum</t>
  </si>
  <si>
    <t>To:</t>
  </si>
  <si>
    <t>From:</t>
  </si>
  <si>
    <t>Megan Bradley</t>
  </si>
  <si>
    <t>Business Analyst</t>
  </si>
  <si>
    <t>Subject:</t>
  </si>
  <si>
    <t>File Ref:</t>
  </si>
  <si>
    <t>This study aims to define the clinical burden of ARD and RHD, to determine if there is any association between the success and failure to adhere to the Australian Guidelines and the incidence of clinically significant complications.</t>
  </si>
  <si>
    <t>Megan Bradley, Business Analyst, CHHHS</t>
  </si>
  <si>
    <t>p: 07 4226 3214
a: GHD Building, L3, 85 Spence Street, Cairns QLD 4870
e: megan.bradley@health.qld.gov.au</t>
  </si>
  <si>
    <t>In 200 words or less, describe the purpose/expected outcomes of the study:</t>
  </si>
  <si>
    <t>Please select as many as priorities as required from the drop-down list.</t>
  </si>
  <si>
    <t xml:space="preserve">ACT Health Human Research Ethics Committee </t>
  </si>
  <si>
    <t xml:space="preserve">Australian Institute of Aboriginal and Torres Strait Islander Studies Research Ethics Committee </t>
  </si>
  <si>
    <t xml:space="preserve">Australian Institute of Criminology Ethics Committee </t>
  </si>
  <si>
    <t xml:space="preserve">Australian Institute of Health and Welfare Ethics Committee </t>
  </si>
  <si>
    <t xml:space="preserve">Australian Institute of Sport Ethics Committee </t>
  </si>
  <si>
    <t xml:space="preserve">Australian National University Human Research Ethics Committee </t>
  </si>
  <si>
    <t xml:space="preserve">Calvary Health Care Bruce Human Research Ethics Committee </t>
  </si>
  <si>
    <t xml:space="preserve">Department of Defence and Veterans’ Affairs Human Research Ethics Committee </t>
  </si>
  <si>
    <t xml:space="preserve">Department of Health Human Research Ethics Committee </t>
  </si>
  <si>
    <t xml:space="preserve">St John Ambulance Australia Human Research Ethics Committee </t>
  </si>
  <si>
    <t xml:space="preserve">University of Canberra Human Research Ethics Committee </t>
  </si>
  <si>
    <t xml:space="preserve">Cerebral Palsy Alliance </t>
  </si>
  <si>
    <t xml:space="preserve">Charles Sturt University Human Research Ethics Committee </t>
  </si>
  <si>
    <t xml:space="preserve">Family Planning NSW Ethics Committee </t>
  </si>
  <si>
    <t xml:space="preserve">Fertility East Ethics Committee </t>
  </si>
  <si>
    <t xml:space="preserve">Genea Ethics Committee </t>
  </si>
  <si>
    <t xml:space="preserve">Greater Western Human Research Ethics Committee </t>
  </si>
  <si>
    <t xml:space="preserve">Human Research Ethics Committee (Human Science and Humanities) </t>
  </si>
  <si>
    <t xml:space="preserve">Hunter New England Human Research Ethics Committee </t>
  </si>
  <si>
    <t xml:space="preserve">IVF Australia Ethics Committee </t>
  </si>
  <si>
    <t xml:space="preserve">Joint University of Wollongong and Illawarra Shoalhaven Local Health District Health and Medical Human Research Ethics Committee </t>
  </si>
  <si>
    <t xml:space="preserve">Joint University of Wollongong and Illawarra Shoalhaven Local Health District Social Science Human Research Ethics Committee </t>
  </si>
  <si>
    <t xml:space="preserve">Justice Health &amp; Forensic Mental Health Network Human Research Ethics Committee </t>
  </si>
  <si>
    <t xml:space="preserve">Macquarie University Human Research Ethics Committee Medical Sciences </t>
  </si>
  <si>
    <t xml:space="preserve">Moore Theological College HREC </t>
  </si>
  <si>
    <t xml:space="preserve">Navitas Professional Institute Human Research Ethics Committee (NPI HREC) </t>
  </si>
  <si>
    <t xml:space="preserve">Nepean Blue Mountains Local Health District </t>
  </si>
  <si>
    <t xml:space="preserve">NSW Population and Health Service Research Ethics Committee </t>
  </si>
  <si>
    <t xml:space="preserve">North Coast NSW Human Research Ethics Committee </t>
  </si>
  <si>
    <t xml:space="preserve">North Shore Private Ethics Committee </t>
  </si>
  <si>
    <t xml:space="preserve">Northern Sydney Local Health District Human Research Ethics Committee </t>
  </si>
  <si>
    <t xml:space="preserve">Relationships Australia (NSW) Research Ethics Committee </t>
  </si>
  <si>
    <t xml:space="preserve">Reproductive Medicine Albury Ethics Committee </t>
  </si>
  <si>
    <t xml:space="preserve">Riverina Cancer Care Centre Human Research Ethics Committee </t>
  </si>
  <si>
    <t xml:space="preserve">St Vincent’s Hospital Human Research Ethics Committee </t>
  </si>
  <si>
    <t xml:space="preserve">South Eastern Sydney Local Health District HREC </t>
  </si>
  <si>
    <t xml:space="preserve">South Western Sydney Local Health District Human Research Ethics Committee </t>
  </si>
  <si>
    <t xml:space="preserve">Southern Cross University Human Research Ethics Committee </t>
  </si>
  <si>
    <t xml:space="preserve">Sydney Children's Hospitals Network Human Research Ethics Committee </t>
  </si>
  <si>
    <t xml:space="preserve">Sydney Local Health District Ethics Review Committee (RPAH Zone) </t>
  </si>
  <si>
    <t xml:space="preserve">Sydney Local Health District Human Research Ethics Committee - Concord Repatriation General Hospital </t>
  </si>
  <si>
    <t xml:space="preserve">The Cancer Council NSW Ethics Committee </t>
  </si>
  <si>
    <t xml:space="preserve">The Northside Group Ethics Committee </t>
  </si>
  <si>
    <t xml:space="preserve">The Royal Australian and New Zealand College of Ophthalmologists (RANZCO) Human Research Ethics Committee </t>
  </si>
  <si>
    <t xml:space="preserve">The University of Newcastle Human Research Ethics Committee </t>
  </si>
  <si>
    <t>The University of New South Wales Research Ethics Committee A</t>
  </si>
  <si>
    <t xml:space="preserve">The University of New South Wales Committee B </t>
  </si>
  <si>
    <t xml:space="preserve">The University of Sydney Human Research Ethics Committee </t>
  </si>
  <si>
    <t xml:space="preserve">The University of Sydney HREC 2 </t>
  </si>
  <si>
    <t xml:space="preserve">The University of Sydney HREC 3 </t>
  </si>
  <si>
    <t xml:space="preserve">University of New England Human Research Ethics Committee </t>
  </si>
  <si>
    <t xml:space="preserve">University of Western Sydney </t>
  </si>
  <si>
    <t xml:space="preserve">UTS Human Research Ethics Committee </t>
  </si>
  <si>
    <t>The University of New South Wales Committee A</t>
  </si>
  <si>
    <t xml:space="preserve">Western Sydney Local Health District Human Research Ethics Committee </t>
  </si>
  <si>
    <t xml:space="preserve">Central Australian Human Research Ethics Committee </t>
  </si>
  <si>
    <t xml:space="preserve">Charles Darwin University Human Research Ethics Committee </t>
  </si>
  <si>
    <t xml:space="preserve">Human Research Ethics Committee for the Northern Territory Department of Health and Menzies School of Health Research </t>
  </si>
  <si>
    <t xml:space="preserve">Anglicare Southern Queensland Human Research Ethics Committee </t>
  </si>
  <si>
    <t xml:space="preserve">Behavioural &amp; Social Sciences Ethical Review Committee </t>
  </si>
  <si>
    <t xml:space="preserve">Bond University Human Research Ethics Committee </t>
  </si>
  <si>
    <t xml:space="preserve">Central Queensland Hospital and Health Service Human Research Ethics Committee </t>
  </si>
  <si>
    <t xml:space="preserve">Cerebral Palsy League of Queensland Ethics Committee </t>
  </si>
  <si>
    <t xml:space="preserve">Children’s Health Queensland Hospital and Health Service Human Research Ethics Committee </t>
  </si>
  <si>
    <t xml:space="preserve">CQ University's Human Research Ethics Committee </t>
  </si>
  <si>
    <t xml:space="preserve">CSIRO Health and Medical Human Research Ethics Committee </t>
  </si>
  <si>
    <t xml:space="preserve">CSIRO Social Science Human Research Ethics Committee </t>
  </si>
  <si>
    <t xml:space="preserve">Darling Downs Hospital and Health Service Human Research Ethics Committee </t>
  </si>
  <si>
    <t xml:space="preserve">Endeavour College of Natural Health Human Research Ethics Committee </t>
  </si>
  <si>
    <t xml:space="preserve">Far North Queensland Human Research Ethics Committee </t>
  </si>
  <si>
    <t xml:space="preserve">Greenslopes Research and Ethics Committee </t>
  </si>
  <si>
    <t xml:space="preserve">Griffith University Human Research Ethics Committee </t>
  </si>
  <si>
    <t xml:space="preserve">Human Research Ethics Committee of the University of the Sunshine Coast </t>
  </si>
  <si>
    <t xml:space="preserve">James Cook University Human Research Ethics Committee </t>
  </si>
  <si>
    <t xml:space="preserve">Mater Health Services North Queensland Ltd Human Research Ethics Committee </t>
  </si>
  <si>
    <t xml:space="preserve">Mater Misericordiae Ltd Human Research Ethics Committee </t>
  </si>
  <si>
    <t xml:space="preserve">Metro South Human Research Ethics Committee </t>
  </si>
  <si>
    <t xml:space="preserve">Queensland Clinical Trials Network Inc. Human Research Ethics Committee </t>
  </si>
  <si>
    <t xml:space="preserve">Queensland Fertility Group Ethics Committee </t>
  </si>
  <si>
    <t xml:space="preserve">Queensland Health Forensic and Scientific Services Human Ethics Committee </t>
  </si>
  <si>
    <t xml:space="preserve">Queensland Institute of Medical Research Berghofer Human Research Ethics Committee </t>
  </si>
  <si>
    <t xml:space="preserve">Queensland University of Technology University Human Research Ethics Committee </t>
  </si>
  <si>
    <t xml:space="preserve">Royal Brisbane and Women's Hospital Human Research Ethics Committee </t>
  </si>
  <si>
    <t xml:space="preserve">St Vincent's Health &amp; Aged Care Human Research Ethics Committee </t>
  </si>
  <si>
    <t xml:space="preserve">Southcity Medical Centre Human Research Ethics Committee </t>
  </si>
  <si>
    <t xml:space="preserve">The Ethics Committee of Monash IVF Gold Coast, Monash IVF Brisbane, Monash IVF Rockhampton and Monash IVF Townsville and Monash IVF Auchenflower </t>
  </si>
  <si>
    <t xml:space="preserve">The Gold Coast Hospital and Health District Human Research Ethics Committee </t>
  </si>
  <si>
    <t xml:space="preserve">The Prince Charles Hospital Human Research Ethics Committee </t>
  </si>
  <si>
    <t xml:space="preserve">The University of Queensland Human Research Ethics Committee A </t>
  </si>
  <si>
    <t xml:space="preserve">The University of Queensland Human Research Ethics Committee B </t>
  </si>
  <si>
    <t xml:space="preserve">The University of Queensland Medical Research Ethics Committee </t>
  </si>
  <si>
    <t xml:space="preserve">Townsville Hospital and Health Service Human Research Ethics Committee </t>
  </si>
  <si>
    <t xml:space="preserve">UnitingCare Health Human Research Ethics Committee </t>
  </si>
  <si>
    <t xml:space="preserve">UnitingCare Queensland Human Research Ethics Committee </t>
  </si>
  <si>
    <t xml:space="preserve">University of Southern Queensland Human Research Ethics Committee </t>
  </si>
  <si>
    <t xml:space="preserve">West Moreton Hospital and Health Service </t>
  </si>
  <si>
    <t xml:space="preserve">Aboriginal Health Research Ethics Committee </t>
  </si>
  <si>
    <t xml:space="preserve">Bellberry Human Research Ethics Committee A </t>
  </si>
  <si>
    <t xml:space="preserve">Bellberry Human Research Ethics Committee B </t>
  </si>
  <si>
    <t xml:space="preserve">Bellberry Human Research Ethics Committee C </t>
  </si>
  <si>
    <t xml:space="preserve">Bellberry Human Research Ethics Committee D </t>
  </si>
  <si>
    <t xml:space="preserve">Bellberry Human Research Ethics Committee E </t>
  </si>
  <si>
    <t xml:space="preserve">Bellberry Human Research Ethics Committee F </t>
  </si>
  <si>
    <t xml:space="preserve">Bellberry Human Research Ethics Committee G </t>
  </si>
  <si>
    <t xml:space="preserve">Bellberry Human Research Ethics Committee H </t>
  </si>
  <si>
    <t xml:space="preserve">Calvary Health Care Adelaide Human Research Ethics Committee </t>
  </si>
  <si>
    <t xml:space="preserve">Central Adelaide Local Health Network HREC </t>
  </si>
  <si>
    <t xml:space="preserve">Human Research Ethics Committee (TQEH/LMH/MH) </t>
  </si>
  <si>
    <t xml:space="preserve">Ramsay Health Care (Mental Health Sevices) South Australia Ethics Committee </t>
  </si>
  <si>
    <t xml:space="preserve">St Andrew's Hospital Ethics Committee </t>
  </si>
  <si>
    <t xml:space="preserve">Social and Behavioural Research Ethics Committee </t>
  </si>
  <si>
    <t xml:space="preserve">SA Department for Health and Ageing Human Research Ethics Committee </t>
  </si>
  <si>
    <t xml:space="preserve">Southern Adelaide Clinical Human Research Ethics Committee </t>
  </si>
  <si>
    <t xml:space="preserve">Torrens University Australia Human Research Ethics Committee </t>
  </si>
  <si>
    <t xml:space="preserve">University of Adelaide Human Research Ethics Committee </t>
  </si>
  <si>
    <t xml:space="preserve">University of South Australia Human Research Ethics Committee </t>
  </si>
  <si>
    <t xml:space="preserve">Women's and Children's Health Network Human Research Ethics Committee </t>
  </si>
  <si>
    <t xml:space="preserve">Tasmania Health &amp; Medical Human Research Ethics Committee </t>
  </si>
  <si>
    <t xml:space="preserve">Tasmania Social Sciences Human Research Ethics Committee </t>
  </si>
  <si>
    <t xml:space="preserve">Alfred Hospital Ethics Committee </t>
  </si>
  <si>
    <t xml:space="preserve">Anglicare Victoria Research Ethics Committee </t>
  </si>
  <si>
    <t xml:space="preserve">Anne McDonald Centre Human Research Ethics Committee </t>
  </si>
  <si>
    <t xml:space="preserve">Austin Health Human Research Ethics Committee </t>
  </si>
  <si>
    <t xml:space="preserve">Australian College of Optometry Human Research Ethics Committee </t>
  </si>
  <si>
    <t xml:space="preserve">Australian Institute of Family Studies Ethics Committee </t>
  </si>
  <si>
    <t xml:space="preserve">Ballarat Health Services &amp; St John of God Hospital Ballarat Human Research Ethics Committee </t>
  </si>
  <si>
    <t xml:space="preserve">Barwon Health HREC </t>
  </si>
  <si>
    <t xml:space="preserve">Bendigo Health Care Group Human Research Ethics Committee </t>
  </si>
  <si>
    <t xml:space="preserve">Bolton Clarke Human Research Ethics Committee </t>
  </si>
  <si>
    <t xml:space="preserve">Brotherhood of St Laurence Human Research Ethics Committee </t>
  </si>
  <si>
    <t xml:space="preserve">Cabrini Human Research Ethics Committee </t>
  </si>
  <si>
    <t xml:space="preserve">Calvary Health Care Bethlehem - Research &amp; Ethics Committee </t>
  </si>
  <si>
    <t xml:space="preserve">Cancer Council Victoria Human Research Ethics Committee </t>
  </si>
  <si>
    <t xml:space="preserve">CRA/ITIM Ethics Committee </t>
  </si>
  <si>
    <t xml:space="preserve">Deakin University Human Research Ethics Committee (DUHREC) </t>
  </si>
  <si>
    <t xml:space="preserve">Department of Health and Department of Human Services Human Research Ethics Committee </t>
  </si>
  <si>
    <t xml:space="preserve">Department of Justice Human Research Ethics Committee </t>
  </si>
  <si>
    <t xml:space="preserve">Eastern Health Human Research Ethics Committee </t>
  </si>
  <si>
    <t xml:space="preserve">Education Fine Arts Music and Business Human Ethics Sub-Committee </t>
  </si>
  <si>
    <t xml:space="preserve">Epworth HealthCare Human Research Ethics Committee </t>
  </si>
  <si>
    <t xml:space="preserve">Federation University Human Research Ethics Committee </t>
  </si>
  <si>
    <t xml:space="preserve">Goulburn Valley Health Human Research Ethics Committee </t>
  </si>
  <si>
    <t xml:space="preserve">ISN Psychology Human Research Ethics Committee </t>
  </si>
  <si>
    <t xml:space="preserve">La Trobe University Human Ethics Committee </t>
  </si>
  <si>
    <t xml:space="preserve">Latrobe Regional Hospital Human Research Ethics Committee </t>
  </si>
  <si>
    <t xml:space="preserve">Medicine and Dentistry Human Ethics Sub-Committee </t>
  </si>
  <si>
    <t xml:space="preserve">Melbourne Health Human Research Ethics Committee </t>
  </si>
  <si>
    <t xml:space="preserve">Melbourne IVF </t>
  </si>
  <si>
    <t xml:space="preserve">Mercy Health Human Research Ethics Committee </t>
  </si>
  <si>
    <t xml:space="preserve">Mildura Base Hospital Human Research and Ethics Committee </t>
  </si>
  <si>
    <t xml:space="preserve">Monash Health Human Research Ethics Committee A </t>
  </si>
  <si>
    <t xml:space="preserve">Monash University Human Research Ethics Committee </t>
  </si>
  <si>
    <t xml:space="preserve">National Institute of Integrative Medicine Human Research Ethics Committee </t>
  </si>
  <si>
    <t xml:space="preserve">Northeast Health Wangaratta Human Research Ethics Committee </t>
  </si>
  <si>
    <t xml:space="preserve">ORIMA Research HREC </t>
  </si>
  <si>
    <t xml:space="preserve">Parenting Research Centre Human Research Ethics Committee </t>
  </si>
  <si>
    <t xml:space="preserve">Peninsula Health Human Research Ethics Committee </t>
  </si>
  <si>
    <t xml:space="preserve">Peter MacCallum Cancer Centre Human Research Ethics Committee </t>
  </si>
  <si>
    <t xml:space="preserve">Psychology Health and Applied Sciences Human Ethics Sub-Committee </t>
  </si>
  <si>
    <t xml:space="preserve">Royal Australasian College of Surgeons Ethics Committee </t>
  </si>
  <si>
    <t xml:space="preserve">Royal Australian College of General Practitioners National Research and Evaluation Ethics Committee </t>
  </si>
  <si>
    <t xml:space="preserve">Royal Melbourne Institute of Technology Human Research Ethics Committee </t>
  </si>
  <si>
    <t xml:space="preserve">St Vincent's Hospital Melbourne Human Research Ethics Committee </t>
  </si>
  <si>
    <t xml:space="preserve">Scope Human Research Ethics Committee </t>
  </si>
  <si>
    <t xml:space="preserve">South West Healthcare Human Research Ethics Committee </t>
  </si>
  <si>
    <t xml:space="preserve">Swinburne University of Technology Human Research Ethics Committee </t>
  </si>
  <si>
    <t xml:space="preserve">The Avenue Hospital Human Research Ethics Committee </t>
  </si>
  <si>
    <t xml:space="preserve">The Cairnmillar Institute Human Research Ethics Committee </t>
  </si>
  <si>
    <t xml:space="preserve">The Melbourne Clinic Research Ethics Committee </t>
  </si>
  <si>
    <t xml:space="preserve">The Royal Children’s Hospital Human Research Ethics Committee </t>
  </si>
  <si>
    <t xml:space="preserve">The Royal Victorian Eye &amp; Ear Hospital Human Research &amp; Ethics Committee </t>
  </si>
  <si>
    <t xml:space="preserve">The Royal Women's Hospital Human Research Ethics Committee </t>
  </si>
  <si>
    <t xml:space="preserve">The Walter and Eliza Hall Institute of Medical Research's Human Research Ethics Committee </t>
  </si>
  <si>
    <t xml:space="preserve">University of Divinity HREC </t>
  </si>
  <si>
    <t xml:space="preserve">University of Melbourne Central Human Research Ethics Committee </t>
  </si>
  <si>
    <t xml:space="preserve">Victoria Police Human Research Ethics Committee (VPHREC) </t>
  </si>
  <si>
    <t xml:space="preserve">Victoria University Human Research Ethics Committee </t>
  </si>
  <si>
    <t xml:space="preserve">Victorian Foundation for Survivors of Torture (VFST) Institutional Ethics Committee </t>
  </si>
  <si>
    <t xml:space="preserve">Victorian Institute of Forensic Medicine Ethics Committee </t>
  </si>
  <si>
    <t xml:space="preserve">Child and Adolescent Health Service Human Research Ethics Committee </t>
  </si>
  <si>
    <t xml:space="preserve">Coronial Ethics Committee (WA) </t>
  </si>
  <si>
    <t xml:space="preserve">Curtin University Human Research Ethics Committee </t>
  </si>
  <si>
    <t xml:space="preserve">Department of Health WA Human Research Ethics Committee </t>
  </si>
  <si>
    <t xml:space="preserve">Edith Cowan University Human Research Ethics Committee </t>
  </si>
  <si>
    <t xml:space="preserve">Hollywood Private Hospital Research Ethics Committee </t>
  </si>
  <si>
    <t xml:space="preserve">Joondalup Health Campus Human Research Ethics Committee </t>
  </si>
  <si>
    <t xml:space="preserve">Lighthouse Institutional Review Centre HREC </t>
  </si>
  <si>
    <t xml:space="preserve">Murdoch University Human Research Ethics Committee </t>
  </si>
  <si>
    <t xml:space="preserve">North Metropolitan Area Mental Health Services Human Research Ethics Committee </t>
  </si>
  <si>
    <t xml:space="preserve">Royal Perth Hospital Human Research Ethics Committee </t>
  </si>
  <si>
    <t xml:space="preserve">St John of God Health Care Human Research Ethics Committee </t>
  </si>
  <si>
    <t xml:space="preserve">Silver Chain Human Research Ethics Committee </t>
  </si>
  <si>
    <t xml:space="preserve">Sir Charles Gairdner and Osborne Park Health Care Group Human Research Ethics Committee </t>
  </si>
  <si>
    <t xml:space="preserve">South Metropolitan Health Service Human Research Ethics Committee </t>
  </si>
  <si>
    <t xml:space="preserve">The University of Notre Dame Australia Human Research Ethics Committee </t>
  </si>
  <si>
    <t xml:space="preserve">The University of Western Australia Human Research Ethics Committee </t>
  </si>
  <si>
    <t xml:space="preserve">Western Australian Aboriginal Health Ethics Committee </t>
  </si>
  <si>
    <t xml:space="preserve">WA Country Health Service Board Research Ethics Committee </t>
  </si>
  <si>
    <t xml:space="preserve">Women and Newborn Health Service Ethics Committee </t>
  </si>
  <si>
    <t>Mathematical Sciences</t>
  </si>
  <si>
    <t>Physical Sciences</t>
  </si>
  <si>
    <t>Chemical Sciences</t>
  </si>
  <si>
    <t>Earth Sciences</t>
  </si>
  <si>
    <t>Environmental Sciences</t>
  </si>
  <si>
    <t>Biological Sciences</t>
  </si>
  <si>
    <t>Agricultural and Veterinary Sciences</t>
  </si>
  <si>
    <t>Information and Computing Sciences</t>
  </si>
  <si>
    <t>Engineering</t>
  </si>
  <si>
    <t>Technology</t>
  </si>
  <si>
    <t>Medical and Health Sciences</t>
  </si>
  <si>
    <t>Built Environment and Design</t>
  </si>
  <si>
    <t>Education</t>
  </si>
  <si>
    <t>Economics</t>
  </si>
  <si>
    <t>Commerce, Management, Tourism and Services</t>
  </si>
  <si>
    <t>Studies in Human Society</t>
  </si>
  <si>
    <t>Psychology and Cognitive Sciences</t>
  </si>
  <si>
    <t>Law and Legal Studies</t>
  </si>
  <si>
    <t>Studies in Creative Arts and Writing</t>
  </si>
  <si>
    <t>Language, Communication and Culture</t>
  </si>
  <si>
    <t>History and Archaeology</t>
  </si>
  <si>
    <t>Philosophy and Religious Studies</t>
  </si>
  <si>
    <t>Defence</t>
  </si>
  <si>
    <t>Plant Production and Plant Primary Products</t>
  </si>
  <si>
    <t>Animal Production and Animal Primary Products</t>
  </si>
  <si>
    <t>Mineral Resources (excl. Energy Resources)</t>
  </si>
  <si>
    <t>Energy</t>
  </si>
  <si>
    <t>Manufacturing</t>
  </si>
  <si>
    <t>Construction</t>
  </si>
  <si>
    <t>Transport</t>
  </si>
  <si>
    <t>Information and Communication Services</t>
  </si>
  <si>
    <t>Commercial Services and Tourism</t>
  </si>
  <si>
    <t>Economic Framework</t>
  </si>
  <si>
    <t>Health</t>
  </si>
  <si>
    <t>Education and Training</t>
  </si>
  <si>
    <t>Law, Politics and Community Services</t>
  </si>
  <si>
    <t>Cultural Understanding</t>
  </si>
  <si>
    <t>Environment</t>
  </si>
  <si>
    <t>Expanding Knowledge</t>
  </si>
  <si>
    <t>Please select from the drop down list</t>
  </si>
  <si>
    <t xml:space="preserve">Study purpose/expected outcomes: </t>
  </si>
  <si>
    <t>Study duration:</t>
  </si>
  <si>
    <t>Financial implications:</t>
  </si>
  <si>
    <t>Yes</t>
  </si>
  <si>
    <t>No</t>
  </si>
  <si>
    <t xml:space="preserve">Clinical research </t>
  </si>
  <si>
    <t>Clinical trial of a drug</t>
  </si>
  <si>
    <t>Clinical trial of a device</t>
  </si>
  <si>
    <t>Other clinical trial</t>
  </si>
  <si>
    <t>First time in human clincial trial/First time patient in clinical trial</t>
  </si>
  <si>
    <t>Health research/Social science</t>
  </si>
  <si>
    <t>Is the study defined as Research &amp; Development by the Australian Bureau of Statistics?</t>
  </si>
  <si>
    <t>Type of Funding</t>
  </si>
  <si>
    <t>Overseas sources</t>
  </si>
  <si>
    <t>Business (commercially sponsored)</t>
  </si>
  <si>
    <t>Private non-profit organisations (eg collaborative groups)</t>
  </si>
  <si>
    <t>Donations/Bequests</t>
  </si>
  <si>
    <t>Australian Government (eg NHMRC)</t>
  </si>
  <si>
    <t>Joint Buisness/Government</t>
  </si>
  <si>
    <t>Non-Qld State/Local Government</t>
  </si>
  <si>
    <t>University</t>
  </si>
  <si>
    <t>Other Qld Goventment Department (eg Treasury)</t>
  </si>
  <si>
    <t>Amount (for the duration of the study)</t>
  </si>
  <si>
    <t>TOTAL:</t>
  </si>
  <si>
    <t>Sought or Approved</t>
  </si>
  <si>
    <t>Sought</t>
  </si>
  <si>
    <t>Approved</t>
  </si>
  <si>
    <t>Items</t>
  </si>
  <si>
    <t>Supply of drugs or other therapies</t>
  </si>
  <si>
    <t>Radiology</t>
  </si>
  <si>
    <t>Pathology</t>
  </si>
  <si>
    <t>Pharmacy</t>
  </si>
  <si>
    <t>Diagnositics - other</t>
  </si>
  <si>
    <t>Principal Investigator</t>
  </si>
  <si>
    <t>Co investigator(s)</t>
  </si>
  <si>
    <t>Study Coordinator</t>
  </si>
  <si>
    <t>Administration stupport</t>
  </si>
  <si>
    <t>Other infrastruture (office space, computers)</t>
  </si>
  <si>
    <t>Stationery/printing</t>
  </si>
  <si>
    <t>Use of equipment</t>
  </si>
  <si>
    <t>Patient travel/accomodation</t>
  </si>
  <si>
    <t>Staff travel/accomodation</t>
  </si>
  <si>
    <t>Archiving</t>
  </si>
  <si>
    <t>Internal institutional competetive research grants</t>
  </si>
  <si>
    <t>Internal department funds</t>
  </si>
  <si>
    <t>Other Australian Sources</t>
  </si>
  <si>
    <t>Other (research self -funded etc)</t>
  </si>
  <si>
    <t>In-kind request OR cost covered by sponsor/funder</t>
  </si>
  <si>
    <t>In-kind request</t>
  </si>
  <si>
    <t>Cost covered by sponsor/funder</t>
  </si>
  <si>
    <t>Access to medical records</t>
  </si>
  <si>
    <t>Head of Department who has approved the SSA:</t>
  </si>
  <si>
    <t>Chief Executive</t>
  </si>
  <si>
    <t>Chief Information Officer</t>
  </si>
  <si>
    <t>Director Allied Health</t>
  </si>
  <si>
    <t>Director Mental Health &amp; ATODS</t>
  </si>
  <si>
    <t>Director of Communications</t>
  </si>
  <si>
    <t>Director of ED, Integrated Medicine</t>
  </si>
  <si>
    <t>Director Of Governance</t>
  </si>
  <si>
    <t>Director of ICU, Women's &amp; Periop Services</t>
  </si>
  <si>
    <t>Director of Infrastructure</t>
  </si>
  <si>
    <t>Director of Revenue</t>
  </si>
  <si>
    <t>Exec Director, Atsi Health</t>
  </si>
  <si>
    <t>Executive Director Allied Health</t>
  </si>
  <si>
    <t>Executive Director of Nursing &amp; Midwifery</t>
  </si>
  <si>
    <t>Executive Director, Cairns Services</t>
  </si>
  <si>
    <t>Executive Director, People &amp; Engagement</t>
  </si>
  <si>
    <t>Executive Director, Medical Services</t>
  </si>
  <si>
    <t>Executive Director, Rural &amp; Remote Services</t>
  </si>
  <si>
    <t>Financial Controller</t>
  </si>
  <si>
    <t>Team Leader Finance &amp; Business Services</t>
  </si>
  <si>
    <t>Select from drop-down list</t>
  </si>
  <si>
    <r>
      <rPr>
        <b/>
        <sz val="11"/>
        <color theme="1"/>
        <rFont val="Calibri"/>
        <family val="2"/>
        <scheme val="minor"/>
      </rPr>
      <t xml:space="preserve">NOTE:  </t>
    </r>
    <r>
      <rPr>
        <sz val="11"/>
        <color theme="1"/>
        <rFont val="Calibri"/>
        <family val="2"/>
        <scheme val="minor"/>
      </rPr>
      <t>Reseach &amp; Development inculdes:  research work in the social sciences/humanities; data collection and interpretation as part of a research project; feedback directed at solving problems occurring beyond the original R&amp;D phase; medical research; developing new survey methods; operational costs for the running of a research institute; funds provided to build a new research centre.
Reseach &amp; Development does NOT include: market research; consumer surveys; operations research or statistical analyses; routine computer programming; phase IV clinical trials; feasibility studies; the extension or commercialisation of R&amp;D; and general science activities such as routine monitoring and data collection, quality control, or health, scientific and technical services.</t>
    </r>
  </si>
  <si>
    <t>In-kind</t>
  </si>
  <si>
    <t>Covered by sponsor</t>
  </si>
  <si>
    <t>CC:</t>
  </si>
  <si>
    <t>Clare Douglas, Chief Executive, CHHHS</t>
  </si>
  <si>
    <t>Steve Thacker, Chief Finance Officer, CHHHS</t>
  </si>
  <si>
    <t>Name of person completing this form:</t>
  </si>
  <si>
    <t>Chief Finance Officer Declaration</t>
  </si>
  <si>
    <t>Steve Thacker</t>
  </si>
  <si>
    <t>Finance Authorisation</t>
  </si>
  <si>
    <t>Inkind</t>
  </si>
  <si>
    <t>Covered</t>
  </si>
  <si>
    <t>Kind regards,</t>
  </si>
  <si>
    <r>
      <t xml:space="preserve">Department/Government Body/HHS
</t>
    </r>
    <r>
      <rPr>
        <b/>
        <sz val="9"/>
        <rFont val="Arial"/>
        <family val="2"/>
      </rPr>
      <t>(drop-down list)</t>
    </r>
  </si>
  <si>
    <t>Project Title</t>
  </si>
  <si>
    <r>
      <rPr>
        <b/>
        <sz val="11"/>
        <color theme="1"/>
        <rFont val="Arial"/>
        <family val="2"/>
      </rPr>
      <t>Project Description</t>
    </r>
    <r>
      <rPr>
        <b/>
        <i/>
        <sz val="11"/>
        <color theme="1"/>
        <rFont val="Arial"/>
        <family val="2"/>
      </rPr>
      <t xml:space="preserve"> (optional)</t>
    </r>
    <r>
      <rPr>
        <b/>
        <i/>
        <sz val="9"/>
        <color theme="1"/>
        <rFont val="Arial"/>
        <family val="2"/>
      </rPr>
      <t xml:space="preserve">
</t>
    </r>
    <r>
      <rPr>
        <b/>
        <sz val="9"/>
        <color theme="1"/>
        <rFont val="Arial"/>
        <family val="2"/>
      </rPr>
      <t>(purpose; expected outcomes; key words)</t>
    </r>
  </si>
  <si>
    <r>
      <rPr>
        <b/>
        <sz val="11"/>
        <color theme="1"/>
        <rFont val="Arial"/>
        <family val="2"/>
      </rPr>
      <t xml:space="preserve">Field of Research </t>
    </r>
    <r>
      <rPr>
        <b/>
        <sz val="9"/>
        <color theme="1"/>
        <rFont val="Arial"/>
        <family val="2"/>
      </rPr>
      <t xml:space="preserve">
(ABS FOR division code)
</t>
    </r>
  </si>
  <si>
    <r>
      <rPr>
        <b/>
        <sz val="11"/>
        <color theme="1"/>
        <rFont val="Arial"/>
        <family val="2"/>
      </rPr>
      <t>Socio-Economic Objective</t>
    </r>
    <r>
      <rPr>
        <b/>
        <sz val="9"/>
        <color theme="1"/>
        <rFont val="Arial"/>
        <family val="2"/>
      </rPr>
      <t xml:space="preserve">
(ABS SEO division code)
</t>
    </r>
  </si>
  <si>
    <r>
      <rPr>
        <b/>
        <sz val="11"/>
        <rFont val="Arial"/>
        <family val="2"/>
      </rPr>
      <t>Start Date</t>
    </r>
    <r>
      <rPr>
        <b/>
        <sz val="9"/>
        <rFont val="Arial"/>
        <family val="2"/>
      </rPr>
      <t xml:space="preserve">
(dd/mm/yy)</t>
    </r>
  </si>
  <si>
    <r>
      <rPr>
        <b/>
        <sz val="11"/>
        <rFont val="Arial"/>
        <family val="2"/>
      </rPr>
      <t>End Date</t>
    </r>
    <r>
      <rPr>
        <b/>
        <sz val="9"/>
        <rFont val="Arial"/>
        <family val="2"/>
      </rPr>
      <t xml:space="preserve">
(dd/mm/yy)</t>
    </r>
  </si>
  <si>
    <r>
      <t xml:space="preserve">R&amp;D Location
</t>
    </r>
    <r>
      <rPr>
        <b/>
        <sz val="9"/>
        <rFont val="Arial"/>
        <family val="2"/>
      </rPr>
      <t>(drop-down list)</t>
    </r>
  </si>
  <si>
    <t xml:space="preserve">Details of R&amp;D Location </t>
  </si>
  <si>
    <r>
      <rPr>
        <b/>
        <sz val="11"/>
        <rFont val="Arial"/>
        <family val="2"/>
      </rPr>
      <t>Funding Source</t>
    </r>
    <r>
      <rPr>
        <b/>
        <sz val="9"/>
        <rFont val="Arial"/>
        <family val="2"/>
      </rPr>
      <t xml:space="preserve">
(drop-down list)</t>
    </r>
  </si>
  <si>
    <t xml:space="preserve">Details of Funding Source </t>
  </si>
  <si>
    <r>
      <t xml:space="preserve">Capital or Current Expenditure
</t>
    </r>
    <r>
      <rPr>
        <b/>
        <sz val="9"/>
        <rFont val="Arial"/>
        <family val="2"/>
      </rPr>
      <t>(drop-down list)</t>
    </r>
  </si>
  <si>
    <r>
      <rPr>
        <b/>
        <sz val="11"/>
        <rFont val="Arial"/>
        <family val="2"/>
      </rPr>
      <t>Project Budget</t>
    </r>
    <r>
      <rPr>
        <b/>
        <sz val="9"/>
        <rFont val="Arial"/>
        <family val="2"/>
      </rPr>
      <t xml:space="preserve"> 
($)</t>
    </r>
  </si>
  <si>
    <r>
      <rPr>
        <b/>
        <sz val="11"/>
        <rFont val="Arial"/>
        <family val="2"/>
      </rPr>
      <t>R&amp;D Expenditure 2016-17</t>
    </r>
    <r>
      <rPr>
        <b/>
        <sz val="9"/>
        <rFont val="Arial"/>
        <family val="2"/>
      </rPr>
      <t xml:space="preserve">
($)</t>
    </r>
  </si>
  <si>
    <t>Queensland Science and Research Priorities (alignment to 100% in total)</t>
  </si>
  <si>
    <r>
      <t xml:space="preserve">Delivering productivity growth
and jobs for Queensland by developing </t>
    </r>
    <r>
      <rPr>
        <b/>
        <sz val="9"/>
        <rFont val="Arial"/>
        <family val="2"/>
      </rPr>
      <t xml:space="preserve">enhanced production technologies, tools and practices </t>
    </r>
    <r>
      <rPr>
        <sz val="9"/>
        <rFont val="Arial"/>
        <family val="2"/>
      </rPr>
      <t xml:space="preserve">particularly in the </t>
    </r>
    <r>
      <rPr>
        <b/>
        <sz val="9"/>
        <rFont val="Arial"/>
        <family val="2"/>
      </rPr>
      <t>agricultural, mining, advanced manufacturing</t>
    </r>
    <r>
      <rPr>
        <sz val="9"/>
        <rFont val="Arial"/>
        <family val="2"/>
      </rPr>
      <t xml:space="preserve"> and supporting sectors including </t>
    </r>
    <r>
      <rPr>
        <b/>
        <sz val="9"/>
        <rFont val="Arial"/>
        <family val="2"/>
      </rPr>
      <t>engineering services</t>
    </r>
  </si>
  <si>
    <r>
      <rPr>
        <b/>
        <sz val="9"/>
        <rFont val="Arial"/>
        <family val="2"/>
      </rPr>
      <t>Growing our knowledge intensive services</t>
    </r>
    <r>
      <rPr>
        <sz val="9"/>
        <rFont val="Arial"/>
        <family val="2"/>
      </rPr>
      <t xml:space="preserve"> through </t>
    </r>
    <r>
      <rPr>
        <b/>
        <sz val="9"/>
        <rFont val="Arial"/>
        <family val="2"/>
      </rPr>
      <t>science, research
and innovation</t>
    </r>
  </si>
  <si>
    <r>
      <rPr>
        <b/>
        <sz val="9"/>
        <rFont val="Arial"/>
        <family val="2"/>
      </rPr>
      <t xml:space="preserve">Protecting our biodiversity </t>
    </r>
    <r>
      <rPr>
        <sz val="9"/>
        <rFont val="Arial"/>
        <family val="2"/>
      </rPr>
      <t xml:space="preserve">and heritage, both marine and terrestrial, with particular focus on the </t>
    </r>
    <r>
      <rPr>
        <b/>
        <sz val="9"/>
        <rFont val="Arial"/>
        <family val="2"/>
      </rPr>
      <t>Great Barrier Reef</t>
    </r>
  </si>
  <si>
    <r>
      <t xml:space="preserve">Natural advantage </t>
    </r>
    <r>
      <rPr>
        <b/>
        <sz val="9"/>
        <rFont val="Arial"/>
        <family val="2"/>
      </rPr>
      <t xml:space="preserve">cleaner, and renewable energy technologies </t>
    </r>
    <r>
      <rPr>
        <sz val="9"/>
        <rFont val="Arial"/>
        <family val="2"/>
      </rPr>
      <t>development (e.g. gas, solar, biofuels)</t>
    </r>
  </si>
  <si>
    <r>
      <t>Ensuring the</t>
    </r>
    <r>
      <rPr>
        <b/>
        <sz val="9"/>
        <rFont val="Arial"/>
        <family val="2"/>
      </rPr>
      <t xml:space="preserve"> sustainability of our physical </t>
    </r>
    <r>
      <rPr>
        <sz val="9"/>
        <rFont val="Arial"/>
        <family val="2"/>
      </rPr>
      <t xml:space="preserve">and especially our </t>
    </r>
    <r>
      <rPr>
        <b/>
        <sz val="9"/>
        <rFont val="Arial"/>
        <family val="2"/>
      </rPr>
      <t>digital infrastructur</t>
    </r>
    <r>
      <rPr>
        <sz val="9"/>
        <rFont val="Arial"/>
        <family val="2"/>
      </rPr>
      <t>e critical for research and - correspondingly - strategically leveraging national programs (including making use of ‘big data’)</t>
    </r>
  </si>
  <si>
    <r>
      <rPr>
        <b/>
        <sz val="9"/>
        <rFont val="Arial"/>
        <family val="2"/>
      </rPr>
      <t>Building resilience and managing climate risk</t>
    </r>
    <r>
      <rPr>
        <sz val="9"/>
        <rFont val="Arial"/>
        <family val="2"/>
      </rPr>
      <t xml:space="preserve">, through the design and development of construction technologies for extreme weather event resistance (floods, cyclones, droughts), </t>
    </r>
    <r>
      <rPr>
        <b/>
        <sz val="9"/>
        <rFont val="Arial"/>
        <family val="2"/>
      </rPr>
      <t>particularly in tropical environments</t>
    </r>
  </si>
  <si>
    <r>
      <t>Supporting the</t>
    </r>
    <r>
      <rPr>
        <b/>
        <sz val="9"/>
        <rFont val="Arial"/>
        <family val="2"/>
      </rPr>
      <t xml:space="preserve"> translation of health and biotechnology</t>
    </r>
    <r>
      <rPr>
        <sz val="9"/>
        <rFont val="Arial"/>
        <family val="2"/>
      </rPr>
      <t xml:space="preserve"> research where Queensland has a particular interest or specific expertise, such as vaccine/drug development, age-related and tropical diseases, and skin cancer</t>
    </r>
  </si>
  <si>
    <r>
      <t xml:space="preserve">Improving </t>
    </r>
    <r>
      <rPr>
        <b/>
        <sz val="9"/>
        <rFont val="Arial"/>
        <family val="2"/>
      </rPr>
      <t xml:space="preserve">health </t>
    </r>
    <r>
      <rPr>
        <sz val="9"/>
        <rFont val="Arial"/>
        <family val="2"/>
      </rPr>
      <t xml:space="preserve">data management and </t>
    </r>
    <r>
      <rPr>
        <b/>
        <sz val="9"/>
        <rFont val="Arial"/>
        <family val="2"/>
      </rPr>
      <t>services delivery</t>
    </r>
    <r>
      <rPr>
        <sz val="9"/>
        <rFont val="Arial"/>
        <family val="2"/>
      </rPr>
      <t xml:space="preserve"> (including telemedicine)</t>
    </r>
  </si>
  <si>
    <r>
      <t xml:space="preserve">Ensuring </t>
    </r>
    <r>
      <rPr>
        <b/>
        <sz val="9"/>
        <rFont val="Arial"/>
        <family val="2"/>
      </rPr>
      <t xml:space="preserve">sustainable water use </t>
    </r>
    <r>
      <rPr>
        <sz val="9"/>
        <rFont val="Arial"/>
        <family val="2"/>
      </rPr>
      <t xml:space="preserve">and delivering </t>
    </r>
    <r>
      <rPr>
        <b/>
        <sz val="9"/>
        <rFont val="Arial"/>
        <family val="2"/>
      </rPr>
      <t>quality water and water security</t>
    </r>
    <r>
      <rPr>
        <sz val="9"/>
        <rFont val="Arial"/>
        <family val="2"/>
      </rPr>
      <t xml:space="preserve"> in a variable climate and in a resources-intensive economy</t>
    </r>
  </si>
  <si>
    <r>
      <rPr>
        <b/>
        <sz val="9"/>
        <rFont val="Arial"/>
        <family val="2"/>
      </rPr>
      <t>Digitally-enabled technologies</t>
    </r>
    <r>
      <rPr>
        <sz val="9"/>
        <rFont val="Arial"/>
        <family val="2"/>
      </rPr>
      <t>, e.g. the development and application of advanced modelling, visualisation, sensing and simulation technologies, tools and practices, including robotics</t>
    </r>
  </si>
  <si>
    <t>other</t>
  </si>
  <si>
    <t>YES</t>
  </si>
  <si>
    <t>Name of funding source:</t>
  </si>
  <si>
    <t>Funding source type:</t>
  </si>
  <si>
    <t>Please select as many priorities as required from the drop-down list.</t>
  </si>
  <si>
    <t>Will TCHHS receive funding for participating in the study?</t>
  </si>
  <si>
    <t>___________________________________________</t>
  </si>
  <si>
    <t xml:space="preserve">Signature/date  TCHHS Site  Business /Corporate Service OFFICER </t>
  </si>
  <si>
    <t xml:space="preserve">Signature/date TCHHS  Chief Financial Officer </t>
  </si>
  <si>
    <t>TCHHS FINANCIAL IMPACT:</t>
  </si>
  <si>
    <t>What expenses will be incurred by TCHHS?</t>
  </si>
  <si>
    <t>Research budget for Chief Financial Officer approval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</si>
</sst>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43" formatCode="_-* #,##0.00_-;\-* #,##0.00_-;_-* &quot;-&quot;??_-;_-@_-"/>
    <numFmt numFmtId="164" formatCode="[$-C09]d\ mmmm\ yyyy;@"/>
    <numFmt numFmtId="165" formatCode="&quot;$&quot;#,##0.00"/>
  </numFmts>
  <fonts count="34" x14ac:knownFonts="1">
    <font>
      <sz val="11"/>
      <color theme="1"/>
      <name val="Calibri"/>
      <family val="2"/>
      <scheme val="minor"/>
    </font>
    <font>
      <b/>
      <sz val="11"/>
      <color theme="1"/>
      <name val="Calibri"/>
      <family val="2"/>
      <scheme val="minor"/>
    </font>
    <font>
      <sz val="11"/>
      <color theme="0"/>
      <name val="Calibri"/>
      <family val="2"/>
      <scheme val="minor"/>
    </font>
    <font>
      <sz val="9"/>
      <name val="Arial"/>
      <family val="2"/>
    </font>
    <font>
      <sz val="12"/>
      <color theme="1"/>
      <name val="Calibri"/>
      <family val="2"/>
      <scheme val="minor"/>
    </font>
    <font>
      <b/>
      <sz val="12"/>
      <color theme="7" tint="-0.249977111117893"/>
      <name val="Calibri"/>
      <family val="2"/>
      <scheme val="minor"/>
    </font>
    <font>
      <b/>
      <sz val="12"/>
      <color theme="1"/>
      <name val="Calibri"/>
      <family val="2"/>
      <scheme val="minor"/>
    </font>
    <font>
      <b/>
      <sz val="28"/>
      <color theme="1"/>
      <name val="Calibri"/>
      <family val="2"/>
      <scheme val="minor"/>
    </font>
    <font>
      <b/>
      <sz val="36"/>
      <color theme="1"/>
      <name val="Calibri"/>
      <family val="2"/>
      <scheme val="minor"/>
    </font>
    <font>
      <b/>
      <sz val="72"/>
      <color theme="1"/>
      <name val="Calibri"/>
      <family val="2"/>
      <scheme val="minor"/>
    </font>
    <font>
      <sz val="11.5"/>
      <color rgb="FF000000"/>
      <name val="Times New Roman"/>
      <family val="1"/>
    </font>
    <font>
      <sz val="11.5"/>
      <color theme="1"/>
      <name val="Times New Roman"/>
      <family val="1"/>
    </font>
    <font>
      <sz val="12"/>
      <color theme="1"/>
      <name val="Times New Roman"/>
      <family val="1"/>
    </font>
    <font>
      <sz val="11"/>
      <name val="Arial"/>
      <family val="2"/>
    </font>
    <font>
      <sz val="11"/>
      <color theme="1"/>
      <name val="Calibri"/>
      <family val="2"/>
      <scheme val="minor"/>
    </font>
    <font>
      <sz val="11"/>
      <name val="Calibri"/>
      <family val="2"/>
      <scheme val="minor"/>
    </font>
    <font>
      <sz val="12"/>
      <color theme="1"/>
      <name val="Calibri"/>
      <family val="2"/>
    </font>
    <font>
      <b/>
      <sz val="12"/>
      <color theme="1"/>
      <name val="Calibri"/>
      <family val="2"/>
    </font>
    <font>
      <b/>
      <sz val="11"/>
      <name val="Arial"/>
      <family val="2"/>
    </font>
    <font>
      <b/>
      <sz val="9"/>
      <name val="Arial"/>
      <family val="2"/>
    </font>
    <font>
      <b/>
      <sz val="9"/>
      <color theme="1"/>
      <name val="Arial"/>
      <family val="2"/>
    </font>
    <font>
      <b/>
      <sz val="11"/>
      <color theme="1"/>
      <name val="Arial"/>
      <family val="2"/>
    </font>
    <font>
      <b/>
      <i/>
      <sz val="11"/>
      <color theme="1"/>
      <name val="Arial"/>
      <family val="2"/>
    </font>
    <font>
      <b/>
      <i/>
      <sz val="9"/>
      <color theme="1"/>
      <name val="Arial"/>
      <family val="2"/>
    </font>
    <font>
      <sz val="9"/>
      <color theme="1"/>
      <name val="Arial"/>
      <family val="2"/>
    </font>
    <font>
      <sz val="11.5"/>
      <color theme="1"/>
      <name val="Arial"/>
      <family val="2"/>
    </font>
    <font>
      <sz val="9"/>
      <color indexed="12"/>
      <name val="Arial"/>
      <family val="2"/>
    </font>
    <font>
      <b/>
      <sz val="9"/>
      <color indexed="81"/>
      <name val="Tahoma"/>
      <family val="2"/>
    </font>
    <font>
      <sz val="9"/>
      <color indexed="81"/>
      <name val="Tahoma"/>
      <family val="2"/>
    </font>
    <font>
      <sz val="8"/>
      <color indexed="81"/>
      <name val="Tahoma"/>
      <family val="2"/>
    </font>
    <font>
      <b/>
      <sz val="12"/>
      <color theme="7" tint="-0.249977111117893"/>
      <name val="Calibri"/>
      <family val="2"/>
      <scheme val="minor"/>
    </font>
    <font>
      <sz val="11"/>
      <color theme="1"/>
      <name val="Calibri"/>
      <family val="2"/>
      <scheme val="minor"/>
    </font>
    <font>
      <b/>
      <sz val="16"/>
      <color rgb="FF002060"/>
      <name val="Arial"/>
      <family val="2"/>
    </font>
    <font>
      <sz val="11"/>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39997558519241921"/>
        <bgColor indexed="64"/>
      </patternFill>
    </fill>
    <fill>
      <patternFill patternType="solid">
        <fgColor rgb="FF92D050"/>
        <bgColor indexed="64"/>
      </patternFill>
    </fill>
    <fill>
      <patternFill patternType="solid">
        <fgColor theme="0" tint="-0.14999847407452621"/>
        <bgColor indexed="64"/>
      </patternFill>
    </fill>
  </fills>
  <borders count="34">
    <border>
      <left/>
      <right/>
      <top/>
      <bottom/>
      <diagonal/>
    </border>
    <border>
      <left/>
      <right/>
      <top style="thin">
        <color indexed="64"/>
      </top>
      <bottom style="thin">
        <color indexed="64"/>
      </bottom>
      <diagonal/>
    </border>
    <border>
      <left style="thin">
        <color theme="8" tint="-0.249977111117893"/>
      </left>
      <right style="thin">
        <color indexed="64"/>
      </right>
      <top style="thin">
        <color theme="8" tint="-0.249977111117893"/>
      </top>
      <bottom style="thin">
        <color theme="8" tint="-0.249977111117893"/>
      </bottom>
      <diagonal/>
    </border>
    <border>
      <left style="thin">
        <color theme="8" tint="-0.249977111117893"/>
      </left>
      <right/>
      <top style="thin">
        <color theme="8" tint="-0.249977111117893"/>
      </top>
      <bottom style="thin">
        <color theme="8" tint="-0.249977111117893"/>
      </bottom>
      <diagonal/>
    </border>
    <border>
      <left/>
      <right/>
      <top style="thin">
        <color theme="8" tint="-0.249977111117893"/>
      </top>
      <bottom style="thin">
        <color theme="8" tint="-0.249977111117893"/>
      </bottom>
      <diagonal/>
    </border>
    <border>
      <left/>
      <right style="thin">
        <color indexed="64"/>
      </right>
      <top style="thin">
        <color theme="8" tint="-0.249977111117893"/>
      </top>
      <bottom style="thin">
        <color theme="8" tint="-0.249977111117893"/>
      </bottom>
      <diagonal/>
    </border>
    <border>
      <left/>
      <right/>
      <top/>
      <bottom style="thin">
        <color theme="8" tint="-0.249977111117893"/>
      </bottom>
      <diagonal/>
    </border>
    <border>
      <left/>
      <right/>
      <top style="thin">
        <color theme="8" tint="-0.249977111117893"/>
      </top>
      <bottom/>
      <diagonal/>
    </border>
    <border>
      <left/>
      <right style="thin">
        <color theme="8" tint="-0.249977111117893"/>
      </right>
      <top/>
      <bottom/>
      <diagonal/>
    </border>
    <border>
      <left style="thin">
        <color indexed="64"/>
      </left>
      <right style="thin">
        <color indexed="64"/>
      </right>
      <top/>
      <bottom/>
      <diagonal/>
    </border>
    <border>
      <left/>
      <right style="thin">
        <color indexed="64"/>
      </right>
      <top/>
      <bottom/>
      <diagonal/>
    </border>
    <border>
      <left style="thin">
        <color theme="8" tint="-0.249977111117893"/>
      </left>
      <right style="thin">
        <color theme="8" tint="-0.249977111117893"/>
      </right>
      <top style="thin">
        <color theme="8" tint="-0.249977111117893"/>
      </top>
      <bottom style="thin">
        <color theme="8" tint="-0.249977111117893"/>
      </bottom>
      <diagonal/>
    </border>
    <border>
      <left style="thin">
        <color indexed="64"/>
      </left>
      <right style="thin">
        <color indexed="64"/>
      </right>
      <top style="thin">
        <color theme="8" tint="-0.249977111117893"/>
      </top>
      <bottom style="thin">
        <color theme="8" tint="-0.249977111117893"/>
      </bottom>
      <diagonal/>
    </border>
    <border>
      <left style="thin">
        <color indexed="64"/>
      </left>
      <right style="thin">
        <color theme="8" tint="-0.249977111117893"/>
      </right>
      <top style="thin">
        <color theme="8" tint="-0.249977111117893"/>
      </top>
      <bottom style="thin">
        <color theme="8" tint="-0.249977111117893"/>
      </bottom>
      <diagonal/>
    </border>
    <border>
      <left style="thin">
        <color indexed="64"/>
      </left>
      <right style="thin">
        <color theme="8" tint="-0.249977111117893"/>
      </right>
      <top/>
      <bottom/>
      <diagonal/>
    </border>
    <border>
      <left style="thin">
        <color theme="8" tint="-0.249977111117893"/>
      </left>
      <right style="thin">
        <color indexed="64"/>
      </right>
      <top/>
      <bottom style="thin">
        <color theme="8" tint="-0.249977111117893"/>
      </bottom>
      <diagonal/>
    </border>
    <border>
      <left style="thin">
        <color indexed="64"/>
      </left>
      <right style="thin">
        <color indexed="64"/>
      </right>
      <top/>
      <bottom style="thin">
        <color theme="8" tint="-0.249977111117893"/>
      </bottom>
      <diagonal/>
    </border>
    <border>
      <left style="thin">
        <color indexed="64"/>
      </left>
      <right style="thin">
        <color theme="8" tint="-0.249977111117893"/>
      </right>
      <top/>
      <bottom style="thin">
        <color theme="8" tint="-0.249977111117893"/>
      </bottom>
      <diagonal/>
    </border>
    <border>
      <left style="thin">
        <color theme="8" tint="-0.249977111117893"/>
      </left>
      <right/>
      <top/>
      <bottom style="thin">
        <color theme="8" tint="-0.249977111117893"/>
      </bottom>
      <diagonal/>
    </border>
    <border>
      <left style="thin">
        <color theme="8" tint="-0.249977111117893"/>
      </left>
      <right style="thin">
        <color theme="8" tint="-0.249977111117893"/>
      </right>
      <top style="thin">
        <color theme="8" tint="-0.249977111117893"/>
      </top>
      <bottom/>
      <diagonal/>
    </border>
    <border>
      <left style="thin">
        <color theme="8" tint="-0.249977111117893"/>
      </left>
      <right style="thin">
        <color theme="8" tint="-0.249977111117893"/>
      </right>
      <top/>
      <bottom/>
      <diagonal/>
    </border>
    <border>
      <left style="thin">
        <color theme="8" tint="-0.249977111117893"/>
      </left>
      <right style="thin">
        <color theme="8" tint="-0.249977111117893"/>
      </right>
      <top/>
      <bottom style="thin">
        <color theme="8" tint="-0.249977111117893"/>
      </bottom>
      <diagonal/>
    </border>
    <border>
      <left style="thin">
        <color theme="8" tint="-0.249977111117893"/>
      </left>
      <right/>
      <top style="thin">
        <color theme="8" tint="-0.249977111117893"/>
      </top>
      <bottom/>
      <diagonal/>
    </border>
    <border>
      <left/>
      <right style="thin">
        <color theme="8" tint="-0.249977111117893"/>
      </right>
      <top style="thin">
        <color theme="8" tint="-0.249977111117893"/>
      </top>
      <bottom/>
      <diagonal/>
    </border>
    <border>
      <left style="thin">
        <color theme="8" tint="-0.249977111117893"/>
      </left>
      <right/>
      <top/>
      <bottom/>
      <diagonal/>
    </border>
    <border>
      <left/>
      <right style="thin">
        <color theme="8" tint="-0.249977111117893"/>
      </right>
      <top/>
      <bottom style="thin">
        <color theme="8" tint="-0.249977111117893"/>
      </bottom>
      <diagonal/>
    </border>
    <border>
      <left/>
      <right/>
      <top/>
      <bottom style="dashed">
        <color theme="8" tint="-0.249977111117893"/>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4" fontId="14" fillId="0" borderId="0" applyFont="0" applyFill="0" applyBorder="0" applyAlignment="0" applyProtection="0"/>
    <xf numFmtId="43" fontId="14" fillId="0" borderId="0" applyFont="0" applyFill="0" applyBorder="0" applyAlignment="0" applyProtection="0"/>
  </cellStyleXfs>
  <cellXfs count="173">
    <xf numFmtId="0" fontId="0" fillId="0" borderId="0" xfId="0"/>
    <xf numFmtId="0" fontId="3" fillId="0" borderId="0" xfId="0" applyFont="1" applyAlignment="1">
      <alignment vertical="top"/>
    </xf>
    <xf numFmtId="0" fontId="3" fillId="0" borderId="0" xfId="0" applyFont="1" applyBorder="1" applyAlignment="1">
      <alignment horizontal="left" vertical="top" wrapText="1"/>
    </xf>
    <xf numFmtId="0" fontId="3" fillId="0" borderId="0" xfId="0" applyFont="1" applyBorder="1" applyAlignment="1">
      <alignment horizontal="left" vertical="top"/>
    </xf>
    <xf numFmtId="0" fontId="3" fillId="0" borderId="0" xfId="0" applyFont="1" applyBorder="1" applyAlignment="1">
      <alignment vertical="top" wrapText="1"/>
    </xf>
    <xf numFmtId="0" fontId="3" fillId="0" borderId="0" xfId="0" applyFont="1" applyBorder="1" applyAlignment="1">
      <alignment vertical="top"/>
    </xf>
    <xf numFmtId="0" fontId="3" fillId="0" borderId="0" xfId="0" applyFont="1" applyAlignment="1">
      <alignment wrapText="1"/>
    </xf>
    <xf numFmtId="0" fontId="3" fillId="0" borderId="0" xfId="0" applyFont="1" applyAlignment="1">
      <alignment vertical="top" wrapText="1"/>
    </xf>
    <xf numFmtId="0" fontId="0" fillId="0" borderId="0" xfId="0" applyAlignment="1">
      <alignment vertical="top" wrapText="1"/>
    </xf>
    <xf numFmtId="0" fontId="0" fillId="0" borderId="0" xfId="0" applyAlignment="1">
      <alignment vertical="top"/>
    </xf>
    <xf numFmtId="0" fontId="0" fillId="0" borderId="0" xfId="0" applyFont="1"/>
    <xf numFmtId="0" fontId="4" fillId="0" borderId="0" xfId="0" applyFont="1"/>
    <xf numFmtId="0" fontId="5" fillId="0" borderId="0" xfId="0" applyFont="1" applyAlignment="1">
      <alignment wrapText="1"/>
    </xf>
    <xf numFmtId="0" fontId="4" fillId="0" borderId="0" xfId="0" applyFont="1" applyAlignment="1">
      <alignment wrapText="1"/>
    </xf>
    <xf numFmtId="0" fontId="5" fillId="0" borderId="0" xfId="0" applyFont="1" applyAlignment="1">
      <alignment vertical="top" wrapText="1"/>
    </xf>
    <xf numFmtId="0" fontId="0" fillId="0" borderId="0" xfId="0" applyBorder="1"/>
    <xf numFmtId="0" fontId="0" fillId="0" borderId="0" xfId="0" applyBorder="1" applyAlignment="1">
      <alignment horizontal="center"/>
    </xf>
    <xf numFmtId="0" fontId="9" fillId="0" borderId="0" xfId="0" applyFont="1" applyBorder="1" applyAlignment="1">
      <alignment vertical="center" wrapText="1"/>
    </xf>
    <xf numFmtId="0" fontId="0" fillId="0" borderId="0" xfId="0" applyFont="1" applyBorder="1"/>
    <xf numFmtId="0" fontId="6" fillId="0" borderId="0" xfId="0" applyFont="1" applyBorder="1" applyAlignment="1">
      <alignment vertical="center" wrapText="1"/>
    </xf>
    <xf numFmtId="0" fontId="7" fillId="0" borderId="0" xfId="0" applyFont="1" applyBorder="1" applyAlignment="1">
      <alignment vertical="center" wrapText="1"/>
    </xf>
    <xf numFmtId="0" fontId="1" fillId="0" borderId="0" xfId="0" applyFont="1"/>
    <xf numFmtId="0" fontId="5" fillId="0" borderId="0" xfId="0" applyFont="1" applyBorder="1" applyAlignment="1">
      <alignment wrapText="1"/>
    </xf>
    <xf numFmtId="0" fontId="0" fillId="2" borderId="0" xfId="0" applyFill="1" applyBorder="1"/>
    <xf numFmtId="0" fontId="10" fillId="0" borderId="0" xfId="0" applyFont="1" applyAlignment="1">
      <alignment vertical="center" wrapText="1"/>
    </xf>
    <xf numFmtId="0" fontId="11" fillId="0" borderId="0" xfId="0" applyFont="1"/>
    <xf numFmtId="0" fontId="12" fillId="0" borderId="0" xfId="0" applyFont="1" applyAlignment="1">
      <alignment vertical="center" wrapText="1"/>
    </xf>
    <xf numFmtId="0" fontId="0" fillId="0" borderId="0" xfId="0" applyBorder="1" applyAlignment="1"/>
    <xf numFmtId="0" fontId="13" fillId="0" borderId="0" xfId="0" applyFont="1"/>
    <xf numFmtId="0" fontId="5" fillId="0" borderId="0" xfId="0" applyFont="1" applyBorder="1" applyAlignment="1">
      <alignment horizontal="right" wrapText="1"/>
    </xf>
    <xf numFmtId="0" fontId="2" fillId="0" borderId="0" xfId="0" applyFont="1"/>
    <xf numFmtId="0" fontId="0" fillId="0" borderId="0" xfId="0" applyFont="1" applyBorder="1" applyAlignment="1">
      <alignment vertical="top"/>
    </xf>
    <xf numFmtId="0" fontId="0" fillId="0" borderId="0" xfId="0" applyBorder="1" applyAlignment="1">
      <alignment vertical="top"/>
    </xf>
    <xf numFmtId="0" fontId="0" fillId="0" borderId="0" xfId="0" applyAlignment="1">
      <alignment horizontal="center" vertical="top"/>
    </xf>
    <xf numFmtId="0" fontId="9" fillId="0" borderId="1" xfId="0" applyFont="1" applyBorder="1" applyAlignment="1">
      <alignment vertical="center" wrapText="1"/>
    </xf>
    <xf numFmtId="0" fontId="6" fillId="0" borderId="0" xfId="0" applyFont="1" applyBorder="1" applyAlignment="1">
      <alignment horizontal="left" vertical="top" wrapText="1"/>
    </xf>
    <xf numFmtId="0" fontId="4" fillId="0" borderId="0" xfId="0" applyFont="1" applyBorder="1"/>
    <xf numFmtId="0" fontId="4" fillId="0" borderId="0" xfId="0" applyFont="1" applyBorder="1" applyAlignment="1">
      <alignment horizontal="left" vertical="center" wrapText="1" indent="1"/>
    </xf>
    <xf numFmtId="0" fontId="4" fillId="0" borderId="0" xfId="0" applyFont="1" applyBorder="1" applyAlignment="1">
      <alignment vertical="center" wrapText="1"/>
    </xf>
    <xf numFmtId="0" fontId="4" fillId="0" borderId="0" xfId="0" applyFont="1" applyBorder="1" applyAlignment="1">
      <alignment horizontal="left" vertical="top"/>
    </xf>
    <xf numFmtId="0" fontId="4" fillId="0" borderId="0" xfId="0" applyFont="1" applyBorder="1" applyAlignment="1">
      <alignment horizontal="justify" vertical="center"/>
    </xf>
    <xf numFmtId="0" fontId="4" fillId="0" borderId="0" xfId="0" applyFont="1" applyBorder="1" applyAlignment="1">
      <alignment horizontal="left" vertical="top" wrapText="1"/>
    </xf>
    <xf numFmtId="0" fontId="6" fillId="0" borderId="0" xfId="0" applyFont="1" applyBorder="1" applyAlignment="1">
      <alignment vertical="top"/>
    </xf>
    <xf numFmtId="0" fontId="4" fillId="0" borderId="0" xfId="0" applyFont="1" applyBorder="1" applyAlignment="1">
      <alignment vertical="top"/>
    </xf>
    <xf numFmtId="0" fontId="6" fillId="0" borderId="0" xfId="0" applyFont="1"/>
    <xf numFmtId="0" fontId="16" fillId="0" borderId="0" xfId="0" applyFont="1" applyAlignment="1">
      <alignment vertical="center"/>
    </xf>
    <xf numFmtId="0" fontId="17" fillId="0" borderId="0" xfId="0" applyFont="1" applyAlignment="1">
      <alignment vertical="center"/>
    </xf>
    <xf numFmtId="15" fontId="16" fillId="0" borderId="0" xfId="0" applyNumberFormat="1" applyFont="1" applyAlignment="1">
      <alignment horizontal="left" vertical="center"/>
    </xf>
    <xf numFmtId="0" fontId="0" fillId="0" borderId="4" xfId="0" applyBorder="1"/>
    <xf numFmtId="0" fontId="0" fillId="0" borderId="7" xfId="0" applyBorder="1" applyAlignment="1">
      <alignment horizontal="center"/>
    </xf>
    <xf numFmtId="0" fontId="4" fillId="0" borderId="8" xfId="0" applyFont="1" applyBorder="1"/>
    <xf numFmtId="0" fontId="4" fillId="0" borderId="8" xfId="0" applyFont="1" applyBorder="1" applyAlignment="1">
      <alignment wrapText="1"/>
    </xf>
    <xf numFmtId="0" fontId="0" fillId="0" borderId="8" xfId="0" applyBorder="1"/>
    <xf numFmtId="0" fontId="0" fillId="0" borderId="8" xfId="0" applyBorder="1" applyAlignment="1">
      <alignment wrapText="1"/>
    </xf>
    <xf numFmtId="0" fontId="5" fillId="0" borderId="6" xfId="0" applyFont="1" applyBorder="1" applyAlignment="1">
      <alignment horizontal="center" vertical="top" wrapText="1"/>
    </xf>
    <xf numFmtId="0" fontId="0" fillId="0" borderId="24" xfId="0" applyBorder="1"/>
    <xf numFmtId="0" fontId="0" fillId="0" borderId="25" xfId="0" applyBorder="1"/>
    <xf numFmtId="0" fontId="0" fillId="0" borderId="0" xfId="0" applyFill="1"/>
    <xf numFmtId="0" fontId="0" fillId="0" borderId="0" xfId="0" applyFill="1" applyBorder="1"/>
    <xf numFmtId="0" fontId="5" fillId="0" borderId="0" xfId="0" applyFont="1" applyFill="1" applyBorder="1" applyAlignment="1">
      <alignment horizontal="center" vertical="top" wrapText="1"/>
    </xf>
    <xf numFmtId="0" fontId="0" fillId="0" borderId="0" xfId="0" applyFill="1" applyAlignment="1">
      <alignment vertical="top" wrapText="1"/>
    </xf>
    <xf numFmtId="0" fontId="0" fillId="0" borderId="24" xfId="0" applyFill="1" applyBorder="1"/>
    <xf numFmtId="0" fontId="0" fillId="0" borderId="7" xfId="0" applyFont="1" applyBorder="1" applyAlignment="1">
      <alignment vertical="top"/>
    </xf>
    <xf numFmtId="0" fontId="0" fillId="0" borderId="23" xfId="0" applyFont="1" applyBorder="1"/>
    <xf numFmtId="0" fontId="0" fillId="0" borderId="24" xfId="0" applyFont="1" applyBorder="1" applyAlignment="1">
      <alignment vertical="top"/>
    </xf>
    <xf numFmtId="0" fontId="0" fillId="0" borderId="6" xfId="0" applyFont="1" applyBorder="1" applyAlignment="1">
      <alignment vertical="top"/>
    </xf>
    <xf numFmtId="0" fontId="1" fillId="0" borderId="22" xfId="0" applyFont="1" applyBorder="1" applyAlignment="1">
      <alignment vertical="top"/>
    </xf>
    <xf numFmtId="0" fontId="1" fillId="0" borderId="18" xfId="0" applyFont="1" applyBorder="1"/>
    <xf numFmtId="49" fontId="0" fillId="0" borderId="0" xfId="0" applyNumberFormat="1"/>
    <xf numFmtId="0" fontId="0" fillId="0" borderId="24" xfId="0" applyFont="1" applyBorder="1" applyAlignment="1">
      <alignment horizontal="left" vertical="top"/>
    </xf>
    <xf numFmtId="0" fontId="0" fillId="0" borderId="0" xfId="0" applyFont="1" applyBorder="1" applyAlignment="1">
      <alignment horizontal="left" vertical="top"/>
    </xf>
    <xf numFmtId="0" fontId="0" fillId="0" borderId="8" xfId="0" applyFont="1" applyBorder="1" applyAlignment="1">
      <alignment horizontal="left" vertical="top"/>
    </xf>
    <xf numFmtId="0" fontId="0" fillId="3" borderId="6" xfId="0" applyFill="1" applyBorder="1" applyAlignment="1" applyProtection="1">
      <alignment horizontal="left"/>
      <protection locked="0"/>
    </xf>
    <xf numFmtId="164" fontId="0" fillId="3" borderId="6" xfId="0" applyNumberFormat="1" applyFill="1" applyBorder="1" applyAlignment="1" applyProtection="1">
      <alignment horizontal="left"/>
      <protection locked="0"/>
    </xf>
    <xf numFmtId="164" fontId="0" fillId="3" borderId="4" xfId="0" applyNumberFormat="1" applyFill="1" applyBorder="1" applyAlignment="1" applyProtection="1">
      <alignment horizontal="left"/>
      <protection locked="0"/>
    </xf>
    <xf numFmtId="0" fontId="0" fillId="3" borderId="0" xfId="0" applyFill="1" applyBorder="1" applyAlignment="1" applyProtection="1">
      <alignment horizontal="left"/>
      <protection locked="0"/>
    </xf>
    <xf numFmtId="0" fontId="0" fillId="3" borderId="6" xfId="0" applyFill="1" applyBorder="1" applyAlignment="1" applyProtection="1">
      <alignment wrapText="1"/>
      <protection locked="0"/>
    </xf>
    <xf numFmtId="0" fontId="15" fillId="3" borderId="19" xfId="0" applyFont="1" applyFill="1" applyBorder="1" applyAlignment="1" applyProtection="1">
      <alignment vertical="top" wrapText="1"/>
      <protection locked="0"/>
    </xf>
    <xf numFmtId="0" fontId="15" fillId="3" borderId="11" xfId="0" applyFont="1" applyFill="1" applyBorder="1" applyAlignment="1" applyProtection="1">
      <alignment vertical="top" wrapText="1"/>
      <protection locked="0"/>
    </xf>
    <xf numFmtId="0" fontId="15" fillId="3" borderId="20" xfId="0" applyFont="1" applyFill="1" applyBorder="1" applyAlignment="1" applyProtection="1">
      <alignment vertical="top" wrapText="1"/>
      <protection locked="0"/>
    </xf>
    <xf numFmtId="0" fontId="15" fillId="3" borderId="20" xfId="0" applyFont="1" applyFill="1" applyBorder="1" applyProtection="1">
      <protection locked="0"/>
    </xf>
    <xf numFmtId="0" fontId="15" fillId="3" borderId="11" xfId="0" applyFont="1" applyFill="1" applyBorder="1" applyProtection="1">
      <protection locked="0"/>
    </xf>
    <xf numFmtId="0" fontId="15" fillId="3" borderId="21" xfId="0" applyFont="1" applyFill="1" applyBorder="1" applyProtection="1">
      <protection locked="0"/>
    </xf>
    <xf numFmtId="0" fontId="3" fillId="4" borderId="33" xfId="0" applyFont="1" applyFill="1" applyBorder="1" applyAlignment="1">
      <alignment vertical="top" wrapText="1"/>
    </xf>
    <xf numFmtId="0" fontId="3" fillId="4" borderId="30" xfId="0" applyFont="1" applyFill="1" applyBorder="1" applyAlignment="1">
      <alignment vertical="top" wrapText="1"/>
    </xf>
    <xf numFmtId="0" fontId="3" fillId="4" borderId="31" xfId="0" applyFont="1" applyFill="1" applyBorder="1" applyAlignment="1">
      <alignment vertical="top" wrapText="1"/>
    </xf>
    <xf numFmtId="0" fontId="19" fillId="4" borderId="33" xfId="0" applyFont="1" applyFill="1" applyBorder="1" applyAlignment="1">
      <alignment vertical="top" wrapText="1"/>
    </xf>
    <xf numFmtId="14" fontId="0" fillId="0" borderId="0" xfId="0" applyNumberFormat="1"/>
    <xf numFmtId="0" fontId="30" fillId="0" borderId="0" xfId="0" applyFont="1" applyAlignment="1">
      <alignment vertical="top" wrapText="1"/>
    </xf>
    <xf numFmtId="0" fontId="30" fillId="0" borderId="0" xfId="0" applyFont="1" applyAlignment="1">
      <alignment horizontal="right" vertical="top" wrapText="1"/>
    </xf>
    <xf numFmtId="0" fontId="31" fillId="0" borderId="0" xfId="0" applyFont="1" applyFill="1"/>
    <xf numFmtId="0" fontId="31" fillId="0" borderId="0" xfId="0" applyFont="1"/>
    <xf numFmtId="0" fontId="32" fillId="0" borderId="0" xfId="0" applyFont="1"/>
    <xf numFmtId="0" fontId="33" fillId="0" borderId="0" xfId="0" applyFont="1" applyFill="1"/>
    <xf numFmtId="0" fontId="33" fillId="0" borderId="0" xfId="0" applyFont="1"/>
    <xf numFmtId="0" fontId="0" fillId="3" borderId="6" xfId="0" applyFill="1" applyBorder="1" applyAlignment="1" applyProtection="1">
      <alignment horizontal="left"/>
      <protection locked="0"/>
    </xf>
    <xf numFmtId="0" fontId="0" fillId="3" borderId="6" xfId="0" applyFill="1" applyBorder="1" applyAlignment="1" applyProtection="1">
      <alignment horizontal="left" vertical="top"/>
      <protection locked="0"/>
    </xf>
    <xf numFmtId="0" fontId="0" fillId="3" borderId="0" xfId="0" applyFill="1" applyBorder="1" applyAlignment="1" applyProtection="1">
      <alignment horizontal="left"/>
      <protection locked="0"/>
    </xf>
    <xf numFmtId="0" fontId="15" fillId="3" borderId="15" xfId="0" applyFont="1" applyFill="1" applyBorder="1" applyAlignment="1" applyProtection="1">
      <alignment horizontal="left" vertical="top" wrapText="1"/>
      <protection locked="0"/>
    </xf>
    <xf numFmtId="0" fontId="15" fillId="3" borderId="16" xfId="0" applyFont="1" applyFill="1" applyBorder="1" applyAlignment="1" applyProtection="1">
      <alignment horizontal="left" vertical="top" wrapText="1"/>
      <protection locked="0"/>
    </xf>
    <xf numFmtId="0" fontId="15" fillId="3" borderId="17" xfId="0" applyFont="1" applyFill="1" applyBorder="1" applyAlignment="1" applyProtection="1">
      <alignment horizontal="left" vertical="top" wrapText="1"/>
      <protection locked="0"/>
    </xf>
    <xf numFmtId="0" fontId="15" fillId="3" borderId="2" xfId="0" applyFont="1" applyFill="1" applyBorder="1" applyAlignment="1" applyProtection="1">
      <alignment horizontal="left" vertical="top" wrapText="1"/>
      <protection locked="0"/>
    </xf>
    <xf numFmtId="0" fontId="15" fillId="3" borderId="12" xfId="0" applyFont="1" applyFill="1" applyBorder="1" applyAlignment="1" applyProtection="1">
      <alignment horizontal="left" vertical="top" wrapText="1"/>
      <protection locked="0"/>
    </xf>
    <xf numFmtId="0" fontId="15" fillId="3" borderId="13" xfId="0" applyFont="1" applyFill="1" applyBorder="1" applyAlignment="1" applyProtection="1">
      <alignment horizontal="left" vertical="top" wrapText="1"/>
      <protection locked="0"/>
    </xf>
    <xf numFmtId="0" fontId="0" fillId="0" borderId="0" xfId="0" applyBorder="1" applyAlignment="1">
      <alignment horizontal="left" vertical="top"/>
    </xf>
    <xf numFmtId="0" fontId="0" fillId="3" borderId="3" xfId="0" applyFill="1" applyBorder="1" applyAlignment="1" applyProtection="1">
      <alignment vertical="top" wrapText="1"/>
      <protection locked="0"/>
    </xf>
    <xf numFmtId="0" fontId="0" fillId="3" borderId="4" xfId="0" applyFill="1" applyBorder="1" applyAlignment="1" applyProtection="1">
      <alignment vertical="top" wrapText="1"/>
      <protection locked="0"/>
    </xf>
    <xf numFmtId="0" fontId="5" fillId="0" borderId="0" xfId="0" applyFont="1" applyBorder="1" applyAlignment="1">
      <alignment horizontal="center" vertical="top" wrapText="1"/>
    </xf>
    <xf numFmtId="0" fontId="0" fillId="0" borderId="0" xfId="0" applyBorder="1" applyAlignment="1">
      <alignment horizontal="left" vertical="top" wrapText="1"/>
    </xf>
    <xf numFmtId="0" fontId="5" fillId="0" borderId="0" xfId="0" applyFont="1" applyAlignment="1">
      <alignment horizontal="right" vertical="top" wrapText="1"/>
    </xf>
    <xf numFmtId="0" fontId="0" fillId="3" borderId="6" xfId="0" applyFill="1" applyBorder="1" applyAlignment="1" applyProtection="1">
      <alignment horizontal="left" vertical="center"/>
      <protection locked="0"/>
    </xf>
    <xf numFmtId="0" fontId="15" fillId="3" borderId="10" xfId="0" applyFont="1" applyFill="1" applyBorder="1" applyAlignment="1" applyProtection="1">
      <alignment horizontal="left" vertical="top" wrapText="1"/>
      <protection locked="0"/>
    </xf>
    <xf numFmtId="0" fontId="15" fillId="3" borderId="9" xfId="0" applyFont="1" applyFill="1" applyBorder="1" applyAlignment="1" applyProtection="1">
      <alignment horizontal="left" vertical="top" wrapText="1"/>
      <protection locked="0"/>
    </xf>
    <xf numFmtId="0" fontId="15" fillId="3" borderId="14" xfId="0" applyFont="1" applyFill="1" applyBorder="1" applyAlignment="1" applyProtection="1">
      <alignment horizontal="left" vertical="top" wrapText="1"/>
      <protection locked="0"/>
    </xf>
    <xf numFmtId="0" fontId="15" fillId="3" borderId="5" xfId="0" applyFont="1" applyFill="1" applyBorder="1" applyAlignment="1" applyProtection="1">
      <alignment horizontal="left" vertical="top" wrapText="1"/>
      <protection locked="0"/>
    </xf>
    <xf numFmtId="0" fontId="0" fillId="3" borderId="24" xfId="0" applyFill="1" applyBorder="1" applyAlignment="1" applyProtection="1">
      <alignment horizontal="center"/>
      <protection locked="0"/>
    </xf>
    <xf numFmtId="0" fontId="0" fillId="3" borderId="8" xfId="0" applyFill="1" applyBorder="1" applyAlignment="1" applyProtection="1">
      <alignment horizontal="center"/>
      <protection locked="0"/>
    </xf>
    <xf numFmtId="165" fontId="0" fillId="3" borderId="24" xfId="0" applyNumberFormat="1" applyFill="1" applyBorder="1" applyAlignment="1" applyProtection="1">
      <alignment horizontal="center"/>
      <protection locked="0"/>
    </xf>
    <xf numFmtId="165" fontId="0" fillId="3" borderId="8" xfId="0" applyNumberFormat="1" applyFill="1" applyBorder="1" applyAlignment="1" applyProtection="1">
      <alignment horizontal="center"/>
      <protection locked="0"/>
    </xf>
    <xf numFmtId="0" fontId="5" fillId="0" borderId="0" xfId="0" applyFont="1" applyAlignment="1">
      <alignment horizontal="center" vertical="top" wrapText="1"/>
    </xf>
    <xf numFmtId="0" fontId="0" fillId="3" borderId="22" xfId="0" applyFill="1" applyBorder="1" applyAlignment="1" applyProtection="1">
      <alignment horizontal="center"/>
      <protection locked="0"/>
    </xf>
    <xf numFmtId="0" fontId="0" fillId="3" borderId="23" xfId="0" applyFill="1" applyBorder="1" applyAlignment="1" applyProtection="1">
      <alignment horizontal="center"/>
      <protection locked="0"/>
    </xf>
    <xf numFmtId="165" fontId="0" fillId="3" borderId="18" xfId="0" applyNumberFormat="1" applyFill="1" applyBorder="1" applyAlignment="1" applyProtection="1">
      <alignment horizontal="center"/>
      <protection locked="0"/>
    </xf>
    <xf numFmtId="165" fontId="0" fillId="3" borderId="25" xfId="0" applyNumberFormat="1" applyFill="1" applyBorder="1" applyAlignment="1" applyProtection="1">
      <alignment horizontal="center"/>
      <protection locked="0"/>
    </xf>
    <xf numFmtId="165" fontId="0" fillId="0" borderId="0" xfId="1" applyNumberFormat="1" applyFont="1" applyAlignment="1">
      <alignment horizontal="center"/>
    </xf>
    <xf numFmtId="0" fontId="0" fillId="3" borderId="18" xfId="0" applyFill="1" applyBorder="1" applyAlignment="1" applyProtection="1">
      <alignment horizontal="center"/>
      <protection locked="0"/>
    </xf>
    <xf numFmtId="0" fontId="0" fillId="3" borderId="25" xfId="0" applyFill="1" applyBorder="1" applyAlignment="1" applyProtection="1">
      <alignment horizontal="center"/>
      <protection locked="0"/>
    </xf>
    <xf numFmtId="165" fontId="0" fillId="3" borderId="22" xfId="0" applyNumberFormat="1" applyFill="1" applyBorder="1" applyAlignment="1" applyProtection="1">
      <alignment horizontal="center"/>
      <protection locked="0"/>
    </xf>
    <xf numFmtId="165" fontId="0" fillId="3" borderId="23" xfId="0" applyNumberFormat="1" applyFill="1" applyBorder="1" applyAlignment="1" applyProtection="1">
      <alignment horizontal="center"/>
      <protection locked="0"/>
    </xf>
    <xf numFmtId="0" fontId="32" fillId="0" borderId="0" xfId="0" applyFont="1" applyAlignment="1">
      <alignment horizontal="right" vertical="center"/>
    </xf>
    <xf numFmtId="0" fontId="32" fillId="0" borderId="0" xfId="0" applyFont="1" applyAlignment="1">
      <alignment horizontal="left" vertical="center"/>
    </xf>
    <xf numFmtId="0" fontId="31" fillId="3" borderId="6" xfId="0" applyFont="1" applyFill="1" applyBorder="1" applyAlignment="1" applyProtection="1">
      <alignment horizontal="left" vertical="center"/>
      <protection locked="0"/>
    </xf>
    <xf numFmtId="0" fontId="5" fillId="0" borderId="0" xfId="0" applyFont="1" applyBorder="1" applyAlignment="1">
      <alignment horizontal="right" vertical="top" wrapText="1"/>
    </xf>
    <xf numFmtId="165" fontId="0" fillId="0" borderId="7" xfId="1" applyNumberFormat="1" applyFont="1" applyBorder="1" applyAlignment="1">
      <alignment horizontal="center"/>
    </xf>
    <xf numFmtId="165" fontId="5" fillId="0" borderId="0" xfId="0" applyNumberFormat="1" applyFont="1" applyBorder="1" applyAlignment="1">
      <alignment horizontal="center" vertical="top" wrapText="1"/>
    </xf>
    <xf numFmtId="0" fontId="0" fillId="0" borderId="24" xfId="0" applyFont="1" applyBorder="1" applyAlignment="1">
      <alignment horizontal="left" vertical="top"/>
    </xf>
    <xf numFmtId="0" fontId="0" fillId="0" borderId="0" xfId="0" applyFont="1" applyBorder="1" applyAlignment="1">
      <alignment horizontal="left" vertical="top"/>
    </xf>
    <xf numFmtId="0" fontId="0" fillId="0" borderId="8" xfId="0" applyFont="1" applyBorder="1" applyAlignment="1">
      <alignment horizontal="left" vertical="top"/>
    </xf>
    <xf numFmtId="0" fontId="0" fillId="0" borderId="26" xfId="0" applyBorder="1" applyAlignment="1">
      <alignment horizontal="center"/>
    </xf>
    <xf numFmtId="0" fontId="4" fillId="0" borderId="0" xfId="0" applyNumberFormat="1" applyFont="1" applyBorder="1" applyAlignment="1">
      <alignment horizontal="left" vertical="top"/>
    </xf>
    <xf numFmtId="0" fontId="4" fillId="0" borderId="0" xfId="0" applyFont="1" applyBorder="1" applyAlignment="1">
      <alignment horizontal="left" vertical="top" wrapText="1"/>
    </xf>
    <xf numFmtId="0" fontId="4" fillId="0" borderId="0" xfId="0" applyFont="1" applyBorder="1" applyAlignment="1">
      <alignment horizontal="left" vertical="top"/>
    </xf>
    <xf numFmtId="0" fontId="8" fillId="0" borderId="1"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horizontal="left" vertical="center" wrapText="1" indent="1"/>
    </xf>
    <xf numFmtId="165" fontId="0" fillId="3" borderId="22" xfId="0" applyNumberFormat="1" applyFill="1" applyBorder="1" applyAlignment="1">
      <alignment horizontal="center"/>
    </xf>
    <xf numFmtId="165" fontId="0" fillId="3" borderId="23" xfId="0" applyNumberFormat="1" applyFill="1" applyBorder="1" applyAlignment="1">
      <alignment horizontal="center"/>
    </xf>
    <xf numFmtId="0" fontId="0" fillId="3" borderId="22" xfId="0" applyFill="1" applyBorder="1" applyAlignment="1">
      <alignment horizontal="center"/>
    </xf>
    <xf numFmtId="0" fontId="0" fillId="3" borderId="23" xfId="0" applyFill="1" applyBorder="1" applyAlignment="1">
      <alignment horizontal="center"/>
    </xf>
    <xf numFmtId="165" fontId="0" fillId="3" borderId="24" xfId="0" applyNumberFormat="1" applyFill="1" applyBorder="1" applyAlignment="1">
      <alignment horizontal="center"/>
    </xf>
    <xf numFmtId="165" fontId="0" fillId="3" borderId="8" xfId="0" applyNumberFormat="1" applyFill="1" applyBorder="1" applyAlignment="1">
      <alignment horizontal="center"/>
    </xf>
    <xf numFmtId="0" fontId="0" fillId="3" borderId="24" xfId="0" applyFill="1" applyBorder="1" applyAlignment="1">
      <alignment horizontal="center"/>
    </xf>
    <xf numFmtId="0" fontId="0" fillId="3" borderId="8" xfId="0" applyFill="1" applyBorder="1" applyAlignment="1">
      <alignment horizontal="center"/>
    </xf>
    <xf numFmtId="0" fontId="0" fillId="3" borderId="18" xfId="0" applyFill="1" applyBorder="1" applyAlignment="1">
      <alignment horizontal="center"/>
    </xf>
    <xf numFmtId="0" fontId="0" fillId="3" borderId="25" xfId="0" applyFill="1" applyBorder="1" applyAlignment="1">
      <alignment horizontal="center"/>
    </xf>
    <xf numFmtId="0" fontId="19" fillId="5" borderId="27" xfId="0" applyFont="1" applyFill="1" applyBorder="1" applyAlignment="1">
      <alignment horizontal="center" vertical="center" wrapText="1"/>
    </xf>
    <xf numFmtId="0" fontId="3" fillId="5" borderId="32" xfId="0" applyFont="1" applyFill="1" applyBorder="1" applyAlignment="1"/>
    <xf numFmtId="0" fontId="18" fillId="4" borderId="27" xfId="0" applyFont="1" applyFill="1" applyBorder="1" applyAlignment="1">
      <alignment horizontal="center" vertical="center" wrapText="1"/>
    </xf>
    <xf numFmtId="0" fontId="3" fillId="4" borderId="32" xfId="0" applyFont="1" applyFill="1" applyBorder="1" applyAlignment="1">
      <alignment vertical="center"/>
    </xf>
    <xf numFmtId="0" fontId="18" fillId="5" borderId="27" xfId="0" applyFont="1" applyFill="1" applyBorder="1" applyAlignment="1">
      <alignment horizontal="center" vertical="center" wrapText="1"/>
    </xf>
    <xf numFmtId="0" fontId="20" fillId="6" borderId="27" xfId="0" applyFont="1" applyFill="1" applyBorder="1" applyAlignment="1">
      <alignment horizontal="center" vertical="center" wrapText="1"/>
    </xf>
    <xf numFmtId="0" fontId="24" fillId="6" borderId="32" xfId="0" applyFont="1" applyFill="1" applyBorder="1" applyAlignment="1"/>
    <xf numFmtId="0" fontId="20" fillId="4" borderId="27" xfId="0" applyFont="1" applyFill="1" applyBorder="1" applyAlignment="1">
      <alignment horizontal="center" vertical="center" wrapText="1"/>
    </xf>
    <xf numFmtId="0" fontId="25" fillId="4" borderId="32" xfId="0" applyFont="1" applyFill="1" applyBorder="1" applyAlignment="1"/>
    <xf numFmtId="0" fontId="26" fillId="5" borderId="32" xfId="0" applyFont="1" applyFill="1" applyBorder="1" applyAlignment="1"/>
    <xf numFmtId="0" fontId="19" fillId="5" borderId="28" xfId="2" applyNumberFormat="1" applyFont="1" applyFill="1" applyBorder="1" applyAlignment="1">
      <alignment horizontal="center" vertical="center" wrapText="1"/>
    </xf>
    <xf numFmtId="0" fontId="19" fillId="5" borderId="32" xfId="0" applyNumberFormat="1" applyFont="1" applyFill="1" applyBorder="1" applyAlignment="1"/>
    <xf numFmtId="0" fontId="18" fillId="4" borderId="29" xfId="0" applyFont="1" applyFill="1" applyBorder="1" applyAlignment="1">
      <alignment horizontal="center" vertical="center" wrapText="1"/>
    </xf>
    <xf numFmtId="0" fontId="18" fillId="4" borderId="30" xfId="0" applyFont="1" applyFill="1" applyBorder="1" applyAlignment="1">
      <alignment horizontal="center" vertical="center" wrapText="1"/>
    </xf>
    <xf numFmtId="0" fontId="18" fillId="4" borderId="31" xfId="0" applyFont="1" applyFill="1" applyBorder="1" applyAlignment="1">
      <alignment horizontal="center" vertical="center" wrapText="1"/>
    </xf>
    <xf numFmtId="0" fontId="3" fillId="4" borderId="32" xfId="0" applyFont="1" applyFill="1" applyBorder="1" applyAlignment="1"/>
    <xf numFmtId="0" fontId="18" fillId="5" borderId="32" xfId="0" applyFont="1" applyFill="1" applyBorder="1" applyAlignment="1">
      <alignment horizontal="center" vertical="center" wrapText="1"/>
    </xf>
    <xf numFmtId="0" fontId="19" fillId="4" borderId="27" xfId="0" applyFont="1" applyFill="1" applyBorder="1" applyAlignment="1">
      <alignment horizontal="center" vertical="center" wrapText="1"/>
    </xf>
  </cellXfs>
  <cellStyles count="3">
    <cellStyle name="Comma" xfId="2" builtinId="3"/>
    <cellStyle name="Currency" xfId="1" builtinId="4"/>
    <cellStyle name="Normal" xfId="0" builtinId="0"/>
  </cellStyles>
  <dxfs count="0"/>
  <tableStyles count="0" defaultTableStyle="TableStyleMedium2" defaultPivotStyle="PivotStyleLight16"/>
  <colors>
    <mruColors>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20</xdr:col>
      <xdr:colOff>9525</xdr:colOff>
      <xdr:row>0</xdr:row>
      <xdr:rowOff>724745</xdr:rowOff>
    </xdr:to>
    <xdr:pic>
      <xdr:nvPicPr>
        <xdr:cNvPr id="3" name="Picture 2">
          <a:extLst>
            <a:ext uri="{FF2B5EF4-FFF2-40B4-BE49-F238E27FC236}">
              <a16:creationId xmlns:a16="http://schemas.microsoft.com/office/drawing/2014/main" id="{473ABE3C-7778-477B-9919-43641A7CA3E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 y="0"/>
          <a:ext cx="12792074" cy="7247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schmidtrm\AppData\Local\Microsoft\Windows\Temporary%20Internet%20Files\Content.Outlook\FVZX3NHT\SSAs%20for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sheetName val="Memo to CFO"/>
      <sheetName val="Reference"/>
      <sheetName val="ABS_data"/>
    </sheetNames>
    <sheetDataSet>
      <sheetData sheetId="0">
        <row r="2">
          <cell r="E2" t="str">
            <v>Example</v>
          </cell>
        </row>
        <row r="18">
          <cell r="B18" t="str">
            <v>Please select from the drop down list</v>
          </cell>
        </row>
        <row r="20">
          <cell r="B20" t="str">
            <v>Please select from the drop down list</v>
          </cell>
        </row>
      </sheetData>
      <sheetData sheetId="1"/>
      <sheetData sheetId="2"/>
      <sheetData sheetId="3" refreshError="1"/>
    </sheetDataSet>
  </externalBook>
</externalLink>
</file>

<file path=xl/theme/theme1.xml><?xml version="1.0" encoding="utf-8"?>
<a:theme xmlns:a="http://schemas.openxmlformats.org/drawingml/2006/main" name="Office Theme">
  <a:themeElements>
    <a:clrScheme name="Green">
      <a:dk1>
        <a:sysClr val="windowText" lastClr="000000"/>
      </a:dk1>
      <a:lt1>
        <a:sysClr val="window" lastClr="FFFFFF"/>
      </a:lt1>
      <a:dk2>
        <a:srgbClr val="455F51"/>
      </a:dk2>
      <a:lt2>
        <a:srgbClr val="E3DED1"/>
      </a:lt2>
      <a:accent1>
        <a:srgbClr val="549E39"/>
      </a:accent1>
      <a:accent2>
        <a:srgbClr val="8AB833"/>
      </a:accent2>
      <a:accent3>
        <a:srgbClr val="C0CF3A"/>
      </a:accent3>
      <a:accent4>
        <a:srgbClr val="029676"/>
      </a:accent4>
      <a:accent5>
        <a:srgbClr val="4AB5C4"/>
      </a:accent5>
      <a:accent6>
        <a:srgbClr val="0989B1"/>
      </a:accent6>
      <a:hlink>
        <a:srgbClr val="6B9F25"/>
      </a:hlink>
      <a:folHlink>
        <a:srgbClr val="BA6906"/>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XFC83"/>
  <sheetViews>
    <sheetView showGridLines="0" tabSelected="1" zoomScale="85" zoomScaleNormal="85" workbookViewId="0">
      <selection sqref="A1:C1"/>
    </sheetView>
  </sheetViews>
  <sheetFormatPr defaultColWidth="0" defaultRowHeight="15" zeroHeight="1" x14ac:dyDescent="0.25"/>
  <cols>
    <col min="1" max="1" width="55" customWidth="1"/>
    <col min="2" max="2" width="19.7109375" customWidth="1"/>
    <col min="3" max="3" width="18.5703125" customWidth="1"/>
    <col min="4" max="4" width="28" customWidth="1"/>
    <col min="5" max="5" width="25.28515625" style="15" bestFit="1" customWidth="1"/>
    <col min="6" max="6" width="27.140625" style="15" bestFit="1" customWidth="1"/>
    <col min="7" max="7" width="10.5703125" customWidth="1"/>
    <col min="8" max="8" width="20.5703125" customWidth="1"/>
    <col min="9" max="9" width="35.140625" customWidth="1"/>
    <col min="10" max="10" width="1.42578125" style="57" customWidth="1"/>
    <col min="11" max="13" width="28" hidden="1"/>
    <col min="14" max="14" width="9.140625" hidden="1"/>
    <col min="15" max="15" width="24" hidden="1"/>
    <col min="16" max="16379" width="9.140625" hidden="1"/>
    <col min="16380" max="16380" width="3.140625" hidden="1"/>
    <col min="16381" max="16381" width="1.7109375" hidden="1"/>
    <col min="16382" max="16383" width="3.7109375" hidden="1"/>
    <col min="16384" max="16384" width="2.7109375" hidden="1"/>
  </cols>
  <sheetData>
    <row r="1" spans="1:10" s="94" customFormat="1" ht="37.5" customHeight="1" x14ac:dyDescent="0.3">
      <c r="A1" s="130" t="s">
        <v>409</v>
      </c>
      <c r="B1" s="130"/>
      <c r="C1" s="130"/>
      <c r="D1" s="92"/>
      <c r="E1" s="92"/>
      <c r="F1" s="92"/>
      <c r="G1" s="129"/>
      <c r="H1" s="129"/>
      <c r="I1" s="129"/>
      <c r="J1" s="93"/>
    </row>
    <row r="2" spans="1:10" ht="15.75" x14ac:dyDescent="0.25">
      <c r="A2" s="22" t="s">
        <v>19</v>
      </c>
      <c r="B2" s="72"/>
      <c r="C2" s="15"/>
      <c r="D2" s="29" t="s">
        <v>20</v>
      </c>
      <c r="E2" s="96"/>
      <c r="F2" s="96"/>
      <c r="G2" s="96"/>
      <c r="H2" s="96"/>
      <c r="I2" s="96"/>
    </row>
    <row r="3" spans="1:10" x14ac:dyDescent="0.25">
      <c r="A3" s="23"/>
      <c r="B3" s="15"/>
      <c r="C3" s="15"/>
      <c r="D3" s="15"/>
      <c r="G3" s="15"/>
      <c r="H3" s="15"/>
      <c r="I3" s="15"/>
    </row>
    <row r="4" spans="1:10" x14ac:dyDescent="0.25">
      <c r="A4" s="15"/>
      <c r="B4" s="104"/>
      <c r="C4" s="104"/>
      <c r="D4" s="104"/>
      <c r="E4" s="104"/>
      <c r="F4" s="104"/>
      <c r="G4" s="104"/>
      <c r="H4" s="104"/>
      <c r="I4" s="104"/>
    </row>
    <row r="5" spans="1:10" ht="15.75" x14ac:dyDescent="0.25">
      <c r="A5" s="12" t="s">
        <v>21</v>
      </c>
      <c r="B5" s="96" t="s">
        <v>359</v>
      </c>
      <c r="C5" s="96"/>
      <c r="D5" s="96"/>
      <c r="E5" s="96"/>
      <c r="F5" s="96"/>
      <c r="G5" s="96"/>
      <c r="H5" s="9"/>
      <c r="I5" s="9"/>
    </row>
    <row r="6" spans="1:10" ht="15.75" x14ac:dyDescent="0.25">
      <c r="A6" s="12"/>
      <c r="B6" s="12"/>
      <c r="C6" s="33"/>
      <c r="D6" s="33"/>
      <c r="E6" s="33"/>
      <c r="F6" s="33"/>
      <c r="G6" s="33"/>
      <c r="H6" s="9"/>
      <c r="I6" s="9"/>
    </row>
    <row r="7" spans="1:10" ht="15.75" x14ac:dyDescent="0.25">
      <c r="A7" s="12" t="s">
        <v>16</v>
      </c>
      <c r="B7" s="73"/>
      <c r="C7" s="30">
        <f>B8-B7+1</f>
        <v>1</v>
      </c>
      <c r="E7"/>
      <c r="F7"/>
    </row>
    <row r="8" spans="1:10" ht="15.75" x14ac:dyDescent="0.25">
      <c r="A8" s="12"/>
      <c r="B8" s="74"/>
      <c r="E8"/>
      <c r="F8"/>
    </row>
    <row r="9" spans="1:10" ht="15.75" x14ac:dyDescent="0.25">
      <c r="A9" s="12" t="s">
        <v>17</v>
      </c>
      <c r="E9"/>
      <c r="F9"/>
    </row>
    <row r="10" spans="1:10" ht="15.75" x14ac:dyDescent="0.25">
      <c r="A10" s="12"/>
      <c r="E10"/>
      <c r="F10"/>
    </row>
    <row r="11" spans="1:10" ht="15.75" x14ac:dyDescent="0.25">
      <c r="A11" s="12" t="s">
        <v>22</v>
      </c>
      <c r="B11" s="75"/>
      <c r="E11"/>
      <c r="F11"/>
    </row>
    <row r="12" spans="1:10" ht="15.75" x14ac:dyDescent="0.25">
      <c r="A12" s="12"/>
      <c r="B12" s="48"/>
      <c r="E12"/>
      <c r="F12"/>
    </row>
    <row r="13" spans="1:10" ht="202.5" customHeight="1" x14ac:dyDescent="0.25">
      <c r="A13" s="14" t="s">
        <v>47</v>
      </c>
      <c r="B13" s="105"/>
      <c r="C13" s="106"/>
      <c r="D13" s="106"/>
      <c r="E13" s="106"/>
      <c r="F13" s="106"/>
      <c r="G13" s="106"/>
      <c r="H13" s="106"/>
      <c r="I13" s="106"/>
      <c r="J13" s="61"/>
    </row>
    <row r="14" spans="1:10" ht="18" customHeight="1" x14ac:dyDescent="0.25">
      <c r="A14" s="14"/>
      <c r="B14" s="32"/>
      <c r="C14" s="32"/>
      <c r="D14" s="32"/>
      <c r="E14" s="32"/>
      <c r="F14" s="32"/>
      <c r="G14" s="32"/>
      <c r="H14" s="32"/>
      <c r="I14" s="32"/>
    </row>
    <row r="15" spans="1:10" ht="36.75" customHeight="1" x14ac:dyDescent="0.25">
      <c r="A15" s="14" t="s">
        <v>299</v>
      </c>
      <c r="B15" s="76" t="s">
        <v>291</v>
      </c>
      <c r="C15" s="108" t="s">
        <v>360</v>
      </c>
      <c r="D15" s="108"/>
      <c r="E15" s="108"/>
      <c r="F15" s="108"/>
      <c r="G15" s="108"/>
      <c r="H15" s="108"/>
      <c r="I15" s="108"/>
    </row>
    <row r="16" spans="1:10" ht="74.25" customHeight="1" x14ac:dyDescent="0.25">
      <c r="A16" s="14"/>
      <c r="B16" s="14"/>
      <c r="C16" s="108"/>
      <c r="D16" s="108"/>
      <c r="E16" s="108"/>
      <c r="F16" s="108"/>
      <c r="G16" s="108"/>
      <c r="H16" s="108"/>
      <c r="I16" s="108"/>
    </row>
    <row r="17" spans="1:10" ht="18" customHeight="1" x14ac:dyDescent="0.25">
      <c r="A17" s="14"/>
      <c r="B17" s="32"/>
      <c r="C17" s="32"/>
      <c r="D17" s="32"/>
      <c r="E17" s="32"/>
      <c r="F17" s="32"/>
      <c r="G17" s="32"/>
      <c r="H17" s="32"/>
      <c r="I17" s="32"/>
    </row>
    <row r="18" spans="1:10" ht="15.75" hidden="1" x14ac:dyDescent="0.25">
      <c r="A18" s="12" t="s">
        <v>14</v>
      </c>
      <c r="B18" s="97" t="s">
        <v>287</v>
      </c>
      <c r="C18" s="97"/>
      <c r="D18" s="97"/>
      <c r="E18" s="97"/>
      <c r="F18" s="97"/>
      <c r="G18" s="27"/>
      <c r="H18" s="27"/>
      <c r="I18" s="27"/>
    </row>
    <row r="19" spans="1:10" ht="15.75" hidden="1" x14ac:dyDescent="0.25">
      <c r="A19" s="12"/>
      <c r="B19" s="49"/>
      <c r="C19" s="49"/>
      <c r="D19" s="49"/>
      <c r="E19" s="49"/>
      <c r="F19" s="49"/>
      <c r="G19" s="16"/>
      <c r="H19" s="16"/>
      <c r="I19" s="16"/>
    </row>
    <row r="20" spans="1:10" ht="15.75" hidden="1" x14ac:dyDescent="0.25">
      <c r="A20" s="12" t="s">
        <v>15</v>
      </c>
      <c r="B20" s="95" t="s">
        <v>287</v>
      </c>
      <c r="C20" s="95"/>
      <c r="D20" s="95"/>
      <c r="E20" s="95"/>
      <c r="F20" s="95"/>
      <c r="G20" s="15"/>
      <c r="H20" s="15"/>
      <c r="I20" s="15"/>
    </row>
    <row r="21" spans="1:10" ht="15.75" hidden="1" x14ac:dyDescent="0.25">
      <c r="A21" s="12"/>
      <c r="B21" s="12"/>
      <c r="C21" s="12"/>
      <c r="D21" s="12"/>
      <c r="E21" s="12"/>
      <c r="F21" s="12"/>
      <c r="G21" s="15"/>
      <c r="H21" s="15"/>
      <c r="I21" s="15"/>
    </row>
    <row r="22" spans="1:10" ht="15.75" hidden="1" x14ac:dyDescent="0.25">
      <c r="A22" s="12"/>
      <c r="E22"/>
      <c r="F22"/>
      <c r="J22" s="58"/>
    </row>
    <row r="23" spans="1:10" ht="39" hidden="1" customHeight="1" x14ac:dyDescent="0.25">
      <c r="A23" s="14" t="s">
        <v>34</v>
      </c>
      <c r="B23" s="107" t="s">
        <v>35</v>
      </c>
      <c r="C23" s="107"/>
      <c r="D23" s="107"/>
      <c r="E23" s="107"/>
      <c r="F23" s="107"/>
      <c r="G23" s="107"/>
      <c r="H23" s="107"/>
      <c r="I23" s="54" t="s">
        <v>36</v>
      </c>
      <c r="J23" s="59"/>
    </row>
    <row r="24" spans="1:10" ht="35.25" hidden="1" customHeight="1" x14ac:dyDescent="0.25">
      <c r="A24" s="50"/>
      <c r="B24" s="101" t="s">
        <v>48</v>
      </c>
      <c r="C24" s="102"/>
      <c r="D24" s="102"/>
      <c r="E24" s="102"/>
      <c r="F24" s="102"/>
      <c r="G24" s="102"/>
      <c r="H24" s="103"/>
      <c r="I24" s="77"/>
    </row>
    <row r="25" spans="1:10" ht="35.25" hidden="1" customHeight="1" x14ac:dyDescent="0.25">
      <c r="A25" s="50"/>
      <c r="B25" s="101" t="s">
        <v>402</v>
      </c>
      <c r="C25" s="102"/>
      <c r="D25" s="102"/>
      <c r="E25" s="102"/>
      <c r="F25" s="102"/>
      <c r="G25" s="102"/>
      <c r="H25" s="103"/>
      <c r="I25" s="78"/>
    </row>
    <row r="26" spans="1:10" ht="35.25" hidden="1" customHeight="1" x14ac:dyDescent="0.25">
      <c r="A26" s="51"/>
      <c r="B26" s="101" t="s">
        <v>402</v>
      </c>
      <c r="C26" s="102"/>
      <c r="D26" s="102"/>
      <c r="E26" s="102"/>
      <c r="F26" s="102"/>
      <c r="G26" s="102"/>
      <c r="H26" s="103"/>
      <c r="I26" s="78"/>
      <c r="J26" s="60"/>
    </row>
    <row r="27" spans="1:10" ht="35.25" hidden="1" customHeight="1" x14ac:dyDescent="0.25">
      <c r="A27" s="52"/>
      <c r="B27" s="101" t="s">
        <v>402</v>
      </c>
      <c r="C27" s="102"/>
      <c r="D27" s="102"/>
      <c r="E27" s="102"/>
      <c r="F27" s="102"/>
      <c r="G27" s="102"/>
      <c r="H27" s="103"/>
      <c r="I27" s="78"/>
    </row>
    <row r="28" spans="1:10" ht="35.25" hidden="1" customHeight="1" x14ac:dyDescent="0.25">
      <c r="A28" s="51"/>
      <c r="B28" s="111" t="s">
        <v>402</v>
      </c>
      <c r="C28" s="112"/>
      <c r="D28" s="112"/>
      <c r="E28" s="112"/>
      <c r="F28" s="112"/>
      <c r="G28" s="112"/>
      <c r="H28" s="113"/>
      <c r="I28" s="79"/>
    </row>
    <row r="29" spans="1:10" ht="35.25" hidden="1" customHeight="1" x14ac:dyDescent="0.25">
      <c r="A29" s="53"/>
      <c r="B29" s="101" t="s">
        <v>402</v>
      </c>
      <c r="C29" s="102"/>
      <c r="D29" s="102"/>
      <c r="E29" s="102"/>
      <c r="F29" s="102"/>
      <c r="G29" s="102"/>
      <c r="H29" s="103"/>
      <c r="I29" s="78"/>
    </row>
    <row r="30" spans="1:10" ht="35.25" hidden="1" customHeight="1" x14ac:dyDescent="0.25">
      <c r="A30" s="53"/>
      <c r="B30" s="111" t="s">
        <v>402</v>
      </c>
      <c r="C30" s="112"/>
      <c r="D30" s="112"/>
      <c r="E30" s="112"/>
      <c r="F30" s="112"/>
      <c r="G30" s="112"/>
      <c r="H30" s="113"/>
      <c r="I30" s="80"/>
    </row>
    <row r="31" spans="1:10" ht="35.25" hidden="1" customHeight="1" x14ac:dyDescent="0.25">
      <c r="A31" s="53"/>
      <c r="B31" s="101" t="s">
        <v>402</v>
      </c>
      <c r="C31" s="102"/>
      <c r="D31" s="102"/>
      <c r="E31" s="102"/>
      <c r="F31" s="102"/>
      <c r="G31" s="102"/>
      <c r="H31" s="103"/>
      <c r="I31" s="81"/>
    </row>
    <row r="32" spans="1:10" ht="35.25" hidden="1" customHeight="1" x14ac:dyDescent="0.25">
      <c r="A32" s="53"/>
      <c r="B32" s="98" t="s">
        <v>402</v>
      </c>
      <c r="C32" s="99"/>
      <c r="D32" s="99"/>
      <c r="E32" s="99"/>
      <c r="F32" s="99"/>
      <c r="G32" s="99"/>
      <c r="H32" s="100"/>
      <c r="I32" s="82"/>
    </row>
    <row r="33" spans="1:10" ht="35.25" hidden="1" customHeight="1" x14ac:dyDescent="0.25">
      <c r="A33" s="53"/>
      <c r="B33" s="98" t="s">
        <v>402</v>
      </c>
      <c r="C33" s="99"/>
      <c r="D33" s="99"/>
      <c r="E33" s="99"/>
      <c r="F33" s="99"/>
      <c r="G33" s="99"/>
      <c r="H33" s="100"/>
      <c r="I33" s="82"/>
    </row>
    <row r="34" spans="1:10" ht="35.25" hidden="1" customHeight="1" x14ac:dyDescent="0.25">
      <c r="A34" s="53"/>
      <c r="B34" s="111" t="s">
        <v>402</v>
      </c>
      <c r="C34" s="112"/>
      <c r="D34" s="112"/>
      <c r="E34" s="112"/>
      <c r="F34" s="112"/>
      <c r="G34" s="112"/>
      <c r="H34" s="113"/>
      <c r="I34" s="80"/>
    </row>
    <row r="35" spans="1:10" ht="35.25" hidden="1" customHeight="1" x14ac:dyDescent="0.25">
      <c r="A35" s="53"/>
      <c r="B35" s="114" t="s">
        <v>402</v>
      </c>
      <c r="C35" s="102"/>
      <c r="D35" s="102"/>
      <c r="E35" s="102"/>
      <c r="F35" s="102"/>
      <c r="G35" s="102"/>
      <c r="H35" s="103"/>
      <c r="I35" s="81"/>
    </row>
    <row r="36" spans="1:10" ht="15.75" x14ac:dyDescent="0.25">
      <c r="E36"/>
      <c r="F36"/>
      <c r="I36" s="13" t="str">
        <f>IF((SUM(I24:I35))=0,"",IF((SUM(I24:I35)=100),100,"Error, does not total 100%"))</f>
        <v/>
      </c>
    </row>
    <row r="37" spans="1:10" ht="31.5" x14ac:dyDescent="0.25">
      <c r="A37" s="14" t="s">
        <v>403</v>
      </c>
      <c r="B37" s="110" t="s">
        <v>359</v>
      </c>
      <c r="C37" s="110"/>
      <c r="D37" s="109"/>
      <c r="E37" s="109"/>
      <c r="F37" s="109"/>
      <c r="G37" s="109"/>
      <c r="H37" s="109"/>
      <c r="I37" s="109"/>
    </row>
    <row r="38" spans="1:10" x14ac:dyDescent="0.25">
      <c r="E38"/>
      <c r="F38"/>
    </row>
    <row r="39" spans="1:10" s="91" customFormat="1" ht="15.75" hidden="1" x14ac:dyDescent="0.25">
      <c r="A39" s="88" t="s">
        <v>400</v>
      </c>
      <c r="B39" s="131"/>
      <c r="C39" s="131"/>
      <c r="D39" s="131"/>
      <c r="E39" s="89"/>
      <c r="F39" s="89"/>
      <c r="G39" s="89"/>
      <c r="H39" s="89"/>
      <c r="I39" s="89"/>
      <c r="J39" s="90"/>
    </row>
    <row r="40" spans="1:10" s="91" customFormat="1" ht="15.75" hidden="1" x14ac:dyDescent="0.25">
      <c r="A40" s="88"/>
      <c r="B40" s="88"/>
      <c r="C40" s="88"/>
      <c r="D40" s="89"/>
      <c r="E40" s="89"/>
      <c r="F40" s="89"/>
      <c r="G40" s="89"/>
      <c r="H40" s="89"/>
      <c r="I40" s="89"/>
      <c r="J40" s="90"/>
    </row>
    <row r="41" spans="1:10" s="91" customFormat="1" ht="15.75" hidden="1" customHeight="1" x14ac:dyDescent="0.25">
      <c r="A41" s="88" t="s">
        <v>401</v>
      </c>
      <c r="B41" s="131"/>
      <c r="C41" s="131"/>
      <c r="D41" s="131"/>
      <c r="E41" s="89"/>
      <c r="F41" s="89"/>
      <c r="G41" s="89"/>
      <c r="H41" s="89"/>
      <c r="I41" s="89"/>
      <c r="J41" s="90"/>
    </row>
    <row r="42" spans="1:10" hidden="1" x14ac:dyDescent="0.25">
      <c r="E42"/>
      <c r="F42"/>
    </row>
    <row r="43" spans="1:10" ht="15.75" hidden="1" x14ac:dyDescent="0.25">
      <c r="B43" s="119" t="s">
        <v>300</v>
      </c>
      <c r="C43" s="119"/>
      <c r="D43" s="119"/>
      <c r="E43" s="119" t="s">
        <v>310</v>
      </c>
      <c r="F43" s="119"/>
      <c r="H43" s="119" t="s">
        <v>312</v>
      </c>
      <c r="I43" s="119"/>
    </row>
    <row r="44" spans="1:10" hidden="1" x14ac:dyDescent="0.25">
      <c r="B44" t="s">
        <v>301</v>
      </c>
      <c r="E44" s="127"/>
      <c r="F44" s="128"/>
      <c r="H44" s="120"/>
      <c r="I44" s="121"/>
    </row>
    <row r="45" spans="1:10" hidden="1" x14ac:dyDescent="0.25">
      <c r="B45" t="s">
        <v>302</v>
      </c>
      <c r="E45" s="117"/>
      <c r="F45" s="118"/>
      <c r="H45" s="115"/>
      <c r="I45" s="116"/>
    </row>
    <row r="46" spans="1:10" hidden="1" x14ac:dyDescent="0.25">
      <c r="B46" t="s">
        <v>303</v>
      </c>
      <c r="E46" s="117"/>
      <c r="F46" s="118"/>
      <c r="H46" s="115"/>
      <c r="I46" s="116"/>
    </row>
    <row r="47" spans="1:10" hidden="1" x14ac:dyDescent="0.25">
      <c r="B47" t="s">
        <v>304</v>
      </c>
      <c r="E47" s="117"/>
      <c r="F47" s="118"/>
      <c r="H47" s="115"/>
      <c r="I47" s="116"/>
    </row>
    <row r="48" spans="1:10" hidden="1" x14ac:dyDescent="0.25">
      <c r="B48" t="s">
        <v>305</v>
      </c>
      <c r="E48" s="117"/>
      <c r="F48" s="118"/>
      <c r="H48" s="115"/>
      <c r="I48" s="116"/>
    </row>
    <row r="49" spans="1:9" hidden="1" x14ac:dyDescent="0.25">
      <c r="B49" t="s">
        <v>306</v>
      </c>
      <c r="E49" s="117"/>
      <c r="F49" s="118"/>
      <c r="H49" s="115"/>
      <c r="I49" s="116"/>
    </row>
    <row r="50" spans="1:9" hidden="1" x14ac:dyDescent="0.25">
      <c r="B50" t="s">
        <v>307</v>
      </c>
      <c r="E50" s="117"/>
      <c r="F50" s="118"/>
      <c r="H50" s="115"/>
      <c r="I50" s="116"/>
    </row>
    <row r="51" spans="1:9" hidden="1" x14ac:dyDescent="0.25">
      <c r="B51" t="s">
        <v>308</v>
      </c>
      <c r="E51" s="117"/>
      <c r="F51" s="118"/>
      <c r="H51" s="115"/>
      <c r="I51" s="116"/>
    </row>
    <row r="52" spans="1:9" hidden="1" x14ac:dyDescent="0.25">
      <c r="B52" t="s">
        <v>309</v>
      </c>
      <c r="E52" s="117"/>
      <c r="F52" s="118"/>
      <c r="H52" s="115"/>
      <c r="I52" s="116"/>
    </row>
    <row r="53" spans="1:9" hidden="1" x14ac:dyDescent="0.25">
      <c r="B53" t="s">
        <v>331</v>
      </c>
      <c r="E53" s="117"/>
      <c r="F53" s="118"/>
      <c r="H53" s="115"/>
      <c r="I53" s="116"/>
    </row>
    <row r="54" spans="1:9" hidden="1" x14ac:dyDescent="0.25">
      <c r="B54" t="s">
        <v>332</v>
      </c>
      <c r="E54" s="117"/>
      <c r="F54" s="118"/>
      <c r="H54" s="115"/>
      <c r="I54" s="116"/>
    </row>
    <row r="55" spans="1:9" hidden="1" x14ac:dyDescent="0.25">
      <c r="B55" t="s">
        <v>333</v>
      </c>
      <c r="E55" s="117"/>
      <c r="F55" s="118"/>
      <c r="H55" s="115"/>
      <c r="I55" s="116"/>
    </row>
    <row r="56" spans="1:9" hidden="1" x14ac:dyDescent="0.25">
      <c r="B56" t="s">
        <v>334</v>
      </c>
      <c r="E56" s="122"/>
      <c r="F56" s="123"/>
      <c r="H56" s="125"/>
      <c r="I56" s="126"/>
    </row>
    <row r="57" spans="1:9" ht="15.75" hidden="1" x14ac:dyDescent="0.25">
      <c r="B57" s="109" t="s">
        <v>311</v>
      </c>
      <c r="C57" s="109"/>
      <c r="D57" s="109"/>
      <c r="E57" s="124">
        <f>SUM(E44:F56)</f>
        <v>0</v>
      </c>
      <c r="F57" s="124"/>
    </row>
    <row r="58" spans="1:9" hidden="1" x14ac:dyDescent="0.25">
      <c r="E58"/>
      <c r="F58"/>
    </row>
    <row r="59" spans="1:9" ht="15.75" x14ac:dyDescent="0.25">
      <c r="A59" s="14" t="s">
        <v>408</v>
      </c>
      <c r="B59" s="119" t="s">
        <v>315</v>
      </c>
      <c r="C59" s="119"/>
      <c r="E59" s="119" t="s">
        <v>310</v>
      </c>
      <c r="F59" s="119"/>
      <c r="H59" s="119" t="s">
        <v>335</v>
      </c>
      <c r="I59" s="119"/>
    </row>
    <row r="60" spans="1:9" x14ac:dyDescent="0.25">
      <c r="B60" t="s">
        <v>316</v>
      </c>
      <c r="E60" s="127"/>
      <c r="F60" s="128"/>
      <c r="H60" s="120"/>
      <c r="I60" s="121"/>
    </row>
    <row r="61" spans="1:9" x14ac:dyDescent="0.25">
      <c r="B61" t="s">
        <v>317</v>
      </c>
      <c r="E61" s="117"/>
      <c r="F61" s="118"/>
      <c r="H61" s="115"/>
      <c r="I61" s="116"/>
    </row>
    <row r="62" spans="1:9" x14ac:dyDescent="0.25">
      <c r="B62" t="s">
        <v>318</v>
      </c>
      <c r="E62" s="117"/>
      <c r="F62" s="118"/>
      <c r="H62" s="115"/>
      <c r="I62" s="116"/>
    </row>
    <row r="63" spans="1:9" x14ac:dyDescent="0.25">
      <c r="B63" t="s">
        <v>319</v>
      </c>
      <c r="E63" s="117"/>
      <c r="F63" s="118"/>
      <c r="H63" s="115"/>
      <c r="I63" s="116"/>
    </row>
    <row r="64" spans="1:9" x14ac:dyDescent="0.25">
      <c r="B64" t="s">
        <v>320</v>
      </c>
      <c r="E64" s="117"/>
      <c r="F64" s="118"/>
      <c r="H64" s="115"/>
      <c r="I64" s="116"/>
    </row>
    <row r="65" spans="1:9" x14ac:dyDescent="0.25">
      <c r="B65" t="s">
        <v>321</v>
      </c>
      <c r="E65" s="117"/>
      <c r="F65" s="118"/>
      <c r="H65" s="115"/>
      <c r="I65" s="116"/>
    </row>
    <row r="66" spans="1:9" x14ac:dyDescent="0.25">
      <c r="B66" t="s">
        <v>322</v>
      </c>
      <c r="E66" s="117"/>
      <c r="F66" s="118"/>
      <c r="H66" s="115"/>
      <c r="I66" s="116"/>
    </row>
    <row r="67" spans="1:9" x14ac:dyDescent="0.25">
      <c r="B67" t="s">
        <v>323</v>
      </c>
      <c r="E67" s="117"/>
      <c r="F67" s="118"/>
      <c r="H67" s="115"/>
      <c r="I67" s="116"/>
    </row>
    <row r="68" spans="1:9" x14ac:dyDescent="0.25">
      <c r="B68" t="s">
        <v>324</v>
      </c>
      <c r="E68" s="117"/>
      <c r="F68" s="118"/>
      <c r="H68" s="115"/>
      <c r="I68" s="116"/>
    </row>
    <row r="69" spans="1:9" x14ac:dyDescent="0.25">
      <c r="B69" t="s">
        <v>325</v>
      </c>
      <c r="E69" s="117"/>
      <c r="F69" s="118"/>
      <c r="H69" s="115"/>
      <c r="I69" s="116"/>
    </row>
    <row r="70" spans="1:9" x14ac:dyDescent="0.25">
      <c r="B70" t="s">
        <v>326</v>
      </c>
      <c r="E70" s="117"/>
      <c r="F70" s="118"/>
      <c r="H70" s="115"/>
      <c r="I70" s="116"/>
    </row>
    <row r="71" spans="1:9" x14ac:dyDescent="0.25">
      <c r="B71" t="s">
        <v>327</v>
      </c>
      <c r="E71" s="117"/>
      <c r="F71" s="118"/>
      <c r="H71" s="115"/>
      <c r="I71" s="116"/>
    </row>
    <row r="72" spans="1:9" x14ac:dyDescent="0.25">
      <c r="B72" t="s">
        <v>328</v>
      </c>
      <c r="E72" s="117"/>
      <c r="F72" s="118"/>
      <c r="H72" s="115"/>
      <c r="I72" s="116"/>
    </row>
    <row r="73" spans="1:9" x14ac:dyDescent="0.25">
      <c r="B73" t="s">
        <v>329</v>
      </c>
      <c r="E73" s="117"/>
      <c r="F73" s="118"/>
      <c r="H73" s="115"/>
      <c r="I73" s="116"/>
    </row>
    <row r="74" spans="1:9" x14ac:dyDescent="0.25">
      <c r="B74" t="s">
        <v>330</v>
      </c>
      <c r="E74" s="117"/>
      <c r="F74" s="118"/>
      <c r="H74" s="115"/>
      <c r="I74" s="116"/>
    </row>
    <row r="75" spans="1:9" x14ac:dyDescent="0.25">
      <c r="B75" t="s">
        <v>338</v>
      </c>
      <c r="E75" s="117"/>
      <c r="F75" s="118"/>
      <c r="H75" s="125"/>
      <c r="I75" s="126"/>
    </row>
    <row r="76" spans="1:9" ht="15.75" x14ac:dyDescent="0.25">
      <c r="B76" s="132" t="s">
        <v>311</v>
      </c>
      <c r="C76" s="132"/>
      <c r="D76" s="132"/>
      <c r="E76" s="133">
        <f>SUM(E60:F75)</f>
        <v>0</v>
      </c>
      <c r="F76" s="133"/>
      <c r="G76" s="15"/>
    </row>
    <row r="77" spans="1:9" x14ac:dyDescent="0.25"/>
    <row r="78" spans="1:9" ht="15.75" customHeight="1" x14ac:dyDescent="0.25">
      <c r="C78" s="109" t="s">
        <v>407</v>
      </c>
      <c r="D78" s="109"/>
      <c r="E78" s="134">
        <f>E57-E76</f>
        <v>0</v>
      </c>
      <c r="F78" s="134"/>
    </row>
    <row r="79" spans="1:9" x14ac:dyDescent="0.25"/>
    <row r="80" spans="1:9" ht="15.75" x14ac:dyDescent="0.25">
      <c r="A80" s="14" t="s">
        <v>339</v>
      </c>
      <c r="B80" s="95"/>
      <c r="C80" s="95"/>
      <c r="D80" s="95"/>
      <c r="E80" s="15" t="s">
        <v>405</v>
      </c>
      <c r="H80" t="s">
        <v>404</v>
      </c>
    </row>
    <row r="81" spans="1:8" x14ac:dyDescent="0.25">
      <c r="C81" s="15"/>
    </row>
    <row r="82" spans="1:8" ht="15.75" x14ac:dyDescent="0.25">
      <c r="A82" s="14" t="s">
        <v>366</v>
      </c>
      <c r="B82" s="95"/>
      <c r="C82" s="95"/>
      <c r="D82" s="95"/>
      <c r="E82" s="15" t="s">
        <v>406</v>
      </c>
      <c r="H82" t="s">
        <v>404</v>
      </c>
    </row>
    <row r="83" spans="1:8" x14ac:dyDescent="0.25"/>
  </sheetData>
  <sheetProtection selectLockedCells="1"/>
  <mergeCells count="100">
    <mergeCell ref="G1:I1"/>
    <mergeCell ref="A1:C1"/>
    <mergeCell ref="B39:D39"/>
    <mergeCell ref="B41:D41"/>
    <mergeCell ref="B80:D80"/>
    <mergeCell ref="B5:G5"/>
    <mergeCell ref="E75:F75"/>
    <mergeCell ref="B76:D76"/>
    <mergeCell ref="E76:F76"/>
    <mergeCell ref="E78:F78"/>
    <mergeCell ref="C78:D78"/>
    <mergeCell ref="B59:C59"/>
    <mergeCell ref="B57:D57"/>
    <mergeCell ref="F37:G37"/>
    <mergeCell ref="E52:F52"/>
    <mergeCell ref="E43:F43"/>
    <mergeCell ref="B43:D43"/>
    <mergeCell ref="E44:F44"/>
    <mergeCell ref="E45:F45"/>
    <mergeCell ref="E46:F46"/>
    <mergeCell ref="H75:I75"/>
    <mergeCell ref="E61:F61"/>
    <mergeCell ref="E60:F60"/>
    <mergeCell ref="E62:F62"/>
    <mergeCell ref="E63:F63"/>
    <mergeCell ref="E64:F64"/>
    <mergeCell ref="E65:F65"/>
    <mergeCell ref="E66:F66"/>
    <mergeCell ref="E67:F67"/>
    <mergeCell ref="E68:F68"/>
    <mergeCell ref="E69:F69"/>
    <mergeCell ref="E70:F70"/>
    <mergeCell ref="E71:F71"/>
    <mergeCell ref="E72:F72"/>
    <mergeCell ref="E73:F73"/>
    <mergeCell ref="E74:F74"/>
    <mergeCell ref="H70:I70"/>
    <mergeCell ref="H71:I71"/>
    <mergeCell ref="H72:I72"/>
    <mergeCell ref="H73:I73"/>
    <mergeCell ref="H74:I74"/>
    <mergeCell ref="H65:I65"/>
    <mergeCell ref="H66:I66"/>
    <mergeCell ref="H67:I67"/>
    <mergeCell ref="H68:I68"/>
    <mergeCell ref="H69:I69"/>
    <mergeCell ref="H60:I60"/>
    <mergeCell ref="H61:I61"/>
    <mergeCell ref="H62:I62"/>
    <mergeCell ref="H63:I63"/>
    <mergeCell ref="H64:I64"/>
    <mergeCell ref="H46:I46"/>
    <mergeCell ref="H53:I53"/>
    <mergeCell ref="H54:I54"/>
    <mergeCell ref="H55:I55"/>
    <mergeCell ref="E59:F59"/>
    <mergeCell ref="H59:I59"/>
    <mergeCell ref="E56:F56"/>
    <mergeCell ref="E55:F55"/>
    <mergeCell ref="E54:F54"/>
    <mergeCell ref="E53:F53"/>
    <mergeCell ref="E57:F57"/>
    <mergeCell ref="H56:I56"/>
    <mergeCell ref="B31:H31"/>
    <mergeCell ref="H52:I52"/>
    <mergeCell ref="E47:F47"/>
    <mergeCell ref="E48:F48"/>
    <mergeCell ref="E49:F49"/>
    <mergeCell ref="E50:F50"/>
    <mergeCell ref="E51:F51"/>
    <mergeCell ref="H47:I47"/>
    <mergeCell ref="H48:I48"/>
    <mergeCell ref="H49:I49"/>
    <mergeCell ref="H50:I50"/>
    <mergeCell ref="H51:I51"/>
    <mergeCell ref="H37:I37"/>
    <mergeCell ref="H43:I43"/>
    <mergeCell ref="H44:I44"/>
    <mergeCell ref="H45:I45"/>
    <mergeCell ref="B26:H26"/>
    <mergeCell ref="B27:H27"/>
    <mergeCell ref="B28:H28"/>
    <mergeCell ref="B29:H29"/>
    <mergeCell ref="B30:H30"/>
    <mergeCell ref="B82:D82"/>
    <mergeCell ref="E2:I2"/>
    <mergeCell ref="B20:F20"/>
    <mergeCell ref="B18:F18"/>
    <mergeCell ref="B32:H32"/>
    <mergeCell ref="B24:H24"/>
    <mergeCell ref="B4:I4"/>
    <mergeCell ref="B13:I13"/>
    <mergeCell ref="B23:H23"/>
    <mergeCell ref="B25:H25"/>
    <mergeCell ref="C15:I16"/>
    <mergeCell ref="D37:E37"/>
    <mergeCell ref="B37:C37"/>
    <mergeCell ref="B33:H33"/>
    <mergeCell ref="B34:H34"/>
    <mergeCell ref="B35:H35"/>
  </mergeCells>
  <dataValidations disablePrompts="1" count="3">
    <dataValidation type="date" allowBlank="1" showInputMessage="1" showErrorMessage="1" sqref="B9" xr:uid="{00000000-0002-0000-0000-000000000000}">
      <formula1>42736</formula1>
      <formula2>2958465</formula2>
    </dataValidation>
    <dataValidation type="list" allowBlank="1" showInputMessage="1" showErrorMessage="1" sqref="I44:I51 I56" xr:uid="{00000000-0002-0000-0000-000001000000}">
      <formula1>$R$5:$R$7</formula1>
    </dataValidation>
    <dataValidation type="list" allowBlank="1" showInputMessage="1" showErrorMessage="1" sqref="B9:B10" xr:uid="{00000000-0002-0000-0000-000002000000}">
      <formula1>$P$1:$P$82</formula1>
    </dataValidation>
  </dataValidations>
  <pageMargins left="0.70866141732283472" right="0.70866141732283472" top="1.1417322834645669" bottom="0.74803149606299213" header="0.31496062992125984" footer="0.31496062992125984"/>
  <pageSetup paperSize="8" scale="73" fitToWidth="0" orientation="landscape" r:id="rId1"/>
  <headerFooter>
    <oddHeader>&amp;L&amp;G</oddHeader>
    <oddFooter>&amp;C&amp;F &amp;D</oddFooter>
  </headerFooter>
  <legacyDrawingHF r:id="rId2"/>
  <extLst>
    <ext xmlns:x14="http://schemas.microsoft.com/office/spreadsheetml/2009/9/main" uri="{CCE6A557-97BC-4b89-ADB6-D9C93CAAB3DF}">
      <x14:dataValidations xmlns:xm="http://schemas.microsoft.com/office/excel/2006/main" disablePrompts="1" count="9">
        <x14:dataValidation type="list" allowBlank="1" showInputMessage="1" showErrorMessage="1" xr:uid="{00000000-0002-0000-0000-000003000000}">
          <x14:formula1>
            <xm:f>Reference!$R$1:$R$3</xm:f>
          </x14:formula1>
          <xm:sqref>B15 B37</xm:sqref>
        </x14:dataValidation>
        <x14:dataValidation type="list" allowBlank="1" showInputMessage="1" showErrorMessage="1" xr:uid="{00000000-0002-0000-0000-000004000000}">
          <x14:formula1>
            <xm:f>Reference!$N$1:$N$12</xm:f>
          </x14:formula1>
          <xm:sqref>B24:H35</xm:sqref>
        </x14:dataValidation>
        <x14:dataValidation type="list" allowBlank="1" showInputMessage="1" showErrorMessage="1" xr:uid="{00000000-0002-0000-0000-000005000000}">
          <x14:formula1>
            <xm:f>Reference!$P$1:$P$200</xm:f>
          </x14:formula1>
          <xm:sqref>B5</xm:sqref>
        </x14:dataValidation>
        <x14:dataValidation type="list" allowBlank="1" showInputMessage="1" showErrorMessage="1" xr:uid="{00000000-0002-0000-0000-000006000000}">
          <x14:formula1>
            <xm:f>Reference!$D$1:$D$18</xm:f>
          </x14:formula1>
          <xm:sqref>B20:F20</xm:sqref>
        </x14:dataValidation>
        <x14:dataValidation type="list" allowBlank="1" showInputMessage="1" showErrorMessage="1" xr:uid="{00000000-0002-0000-0000-000007000000}">
          <x14:formula1>
            <xm:f>Reference!$C$1:$C$23</xm:f>
          </x14:formula1>
          <xm:sqref>B18:F18</xm:sqref>
        </x14:dataValidation>
        <x14:dataValidation type="list" allowBlank="1" showInputMessage="1" showErrorMessage="1" xr:uid="{00000000-0002-0000-0000-000008000000}">
          <x14:formula1>
            <xm:f>Reference!$R$5:$R$7</xm:f>
          </x14:formula1>
          <xm:sqref>H44:H56</xm:sqref>
        </x14:dataValidation>
        <x14:dataValidation type="list" allowBlank="1" showInputMessage="1" showErrorMessage="1" xr:uid="{00000000-0002-0000-0000-000009000000}">
          <x14:formula1>
            <xm:f>Reference!$R$8:$R$10</xm:f>
          </x14:formula1>
          <xm:sqref>H60:I75</xm:sqref>
        </x14:dataValidation>
        <x14:dataValidation type="list" allowBlank="1" showInputMessage="1" showErrorMessage="1" xr:uid="{00000000-0002-0000-0000-00000A000000}">
          <x14:formula1>
            <xm:f>Reference!$N$16:$N$35</xm:f>
          </x14:formula1>
          <xm:sqref>B80:D80</xm:sqref>
        </x14:dataValidation>
        <x14:dataValidation type="list" allowBlank="1" showInputMessage="1" showErrorMessage="1" xr:uid="{00000000-0002-0000-0000-00000B000000}">
          <x14:formula1>
            <xm:f>Reference!$A$1:$A$12</xm:f>
          </x14:formula1>
          <xm:sqref>B41:D41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V60"/>
  <sheetViews>
    <sheetView showGridLines="0" topLeftCell="A7" workbookViewId="0">
      <selection activeCell="A19" sqref="A19:S19"/>
    </sheetView>
  </sheetViews>
  <sheetFormatPr defaultColWidth="0" defaultRowHeight="15" zeroHeight="1" x14ac:dyDescent="0.25"/>
  <cols>
    <col min="1" max="1" width="18" customWidth="1"/>
    <col min="2" max="20" width="9.140625" customWidth="1"/>
    <col min="21" max="21" width="2.140625" customWidth="1"/>
    <col min="22" max="22" width="0" hidden="1" customWidth="1"/>
    <col min="23" max="16384" width="9.140625" hidden="1"/>
  </cols>
  <sheetData>
    <row r="1" spans="1:21" ht="79.5" customHeight="1" x14ac:dyDescent="0.25">
      <c r="A1" s="15"/>
      <c r="B1" s="15"/>
      <c r="C1" s="15"/>
      <c r="D1" s="15"/>
      <c r="E1" s="15"/>
      <c r="F1" s="15"/>
      <c r="G1" s="15"/>
      <c r="H1" s="15"/>
      <c r="I1" s="15"/>
      <c r="J1" s="15"/>
      <c r="K1" s="15"/>
      <c r="L1" s="15"/>
      <c r="M1" s="15"/>
      <c r="N1" s="15"/>
      <c r="O1" s="15"/>
      <c r="P1" s="15"/>
      <c r="Q1" s="15"/>
      <c r="R1" s="15"/>
      <c r="S1" s="15"/>
      <c r="T1" s="15"/>
      <c r="U1" s="15"/>
    </row>
    <row r="2" spans="1:21" ht="64.5" customHeight="1" x14ac:dyDescent="0.25">
      <c r="A2" s="34"/>
      <c r="B2" s="142" t="s">
        <v>37</v>
      </c>
      <c r="C2" s="142"/>
      <c r="D2" s="142"/>
      <c r="E2" s="142"/>
      <c r="F2" s="142"/>
      <c r="G2" s="142"/>
      <c r="H2" s="142"/>
      <c r="I2" s="142"/>
      <c r="J2" s="142"/>
      <c r="K2" s="142"/>
      <c r="L2" s="142"/>
      <c r="M2" s="142"/>
      <c r="N2" s="142"/>
      <c r="O2" s="142"/>
      <c r="P2" s="142"/>
      <c r="Q2" s="142"/>
      <c r="R2" s="142"/>
      <c r="S2" s="142"/>
      <c r="T2" s="34"/>
      <c r="U2" s="17"/>
    </row>
    <row r="3" spans="1:21" ht="15.75" customHeight="1" x14ac:dyDescent="0.25">
      <c r="A3" s="19"/>
      <c r="B3" s="20"/>
      <c r="C3" s="18"/>
      <c r="D3" s="18"/>
      <c r="E3" s="18"/>
      <c r="F3" s="18"/>
      <c r="G3" s="18"/>
      <c r="H3" s="18"/>
      <c r="I3" s="18"/>
      <c r="J3" s="18"/>
      <c r="K3" s="18"/>
      <c r="L3" s="18"/>
      <c r="M3" s="18"/>
      <c r="N3" s="18"/>
      <c r="O3" s="18"/>
      <c r="P3" s="18"/>
      <c r="Q3" s="18"/>
      <c r="R3" s="18"/>
      <c r="S3" s="18"/>
      <c r="T3" s="18"/>
      <c r="U3" s="18"/>
    </row>
    <row r="4" spans="1:21" ht="15" customHeight="1" x14ac:dyDescent="0.25">
      <c r="A4" s="35" t="s">
        <v>38</v>
      </c>
      <c r="B4" s="140" t="s">
        <v>365</v>
      </c>
      <c r="C4" s="140"/>
      <c r="D4" s="140"/>
      <c r="E4" s="140"/>
      <c r="F4" s="140"/>
      <c r="G4" s="140"/>
      <c r="H4" s="140"/>
      <c r="I4" s="140"/>
      <c r="J4" s="140"/>
      <c r="K4" s="36"/>
      <c r="L4" s="36"/>
      <c r="M4" s="36"/>
      <c r="N4" s="36"/>
      <c r="O4" s="36"/>
      <c r="P4" s="36"/>
      <c r="Q4" s="36"/>
      <c r="R4" s="36"/>
      <c r="S4" s="36"/>
      <c r="T4" s="36"/>
      <c r="U4" s="18"/>
    </row>
    <row r="5" spans="1:21" ht="15" customHeight="1" x14ac:dyDescent="0.25">
      <c r="A5" s="35"/>
      <c r="B5" s="41"/>
      <c r="C5" s="41"/>
      <c r="D5" s="41"/>
      <c r="E5" s="41"/>
      <c r="F5" s="41"/>
      <c r="G5" s="41"/>
      <c r="H5" s="41"/>
      <c r="I5" s="41"/>
      <c r="J5" s="41"/>
      <c r="K5" s="36"/>
      <c r="L5" s="36"/>
      <c r="M5" s="36"/>
      <c r="N5" s="36"/>
      <c r="O5" s="36"/>
      <c r="P5" s="36"/>
      <c r="Q5" s="36"/>
      <c r="R5" s="36"/>
      <c r="S5" s="36"/>
      <c r="T5" s="36"/>
      <c r="U5" s="18"/>
    </row>
    <row r="6" spans="1:21" ht="15.75" customHeight="1" x14ac:dyDescent="0.25">
      <c r="A6" s="35" t="s">
        <v>363</v>
      </c>
      <c r="B6" s="140" t="s">
        <v>364</v>
      </c>
      <c r="C6" s="140"/>
      <c r="D6" s="140"/>
      <c r="E6" s="140"/>
      <c r="F6" s="140"/>
      <c r="G6" s="140"/>
      <c r="H6" s="140"/>
      <c r="I6" s="140"/>
      <c r="J6" s="140"/>
      <c r="K6" s="36"/>
      <c r="L6" s="36"/>
      <c r="M6" s="36"/>
      <c r="N6" s="36"/>
      <c r="O6" s="36"/>
      <c r="P6" s="36"/>
      <c r="Q6" s="36"/>
      <c r="R6" s="36"/>
      <c r="S6" s="36"/>
      <c r="T6" s="36"/>
      <c r="U6" s="18"/>
    </row>
    <row r="7" spans="1:21" ht="15.75" customHeight="1" x14ac:dyDescent="0.25">
      <c r="A7" s="35"/>
      <c r="B7" s="140" t="str">
        <f>IF(Form!B82=""," ",Form!B82)</f>
        <v xml:space="preserve"> </v>
      </c>
      <c r="C7" s="140"/>
      <c r="D7" s="140"/>
      <c r="E7" s="140"/>
      <c r="F7" s="140"/>
      <c r="G7" s="140"/>
      <c r="H7" s="140"/>
      <c r="I7" s="140"/>
      <c r="J7" s="140"/>
      <c r="K7" s="36"/>
      <c r="L7" s="36"/>
      <c r="M7" s="36"/>
      <c r="N7" s="36"/>
      <c r="O7" s="36"/>
      <c r="P7" s="36"/>
      <c r="Q7" s="36"/>
      <c r="R7" s="36"/>
      <c r="S7" s="36"/>
      <c r="T7" s="36"/>
      <c r="U7" s="18"/>
    </row>
    <row r="8" spans="1:21" ht="15.75" customHeight="1" x14ac:dyDescent="0.25">
      <c r="A8" s="35"/>
      <c r="B8" s="41"/>
      <c r="C8" s="41"/>
      <c r="D8" s="41"/>
      <c r="E8" s="41"/>
      <c r="F8" s="41"/>
      <c r="G8" s="41"/>
      <c r="H8" s="41"/>
      <c r="I8" s="41"/>
      <c r="J8" s="41"/>
      <c r="K8" s="36"/>
      <c r="L8" s="36"/>
      <c r="M8" s="36"/>
      <c r="N8" s="36"/>
      <c r="O8" s="36"/>
      <c r="P8" s="36"/>
      <c r="Q8" s="36"/>
      <c r="R8" s="36"/>
      <c r="S8" s="36"/>
      <c r="T8" s="36"/>
      <c r="U8" s="18"/>
    </row>
    <row r="9" spans="1:21" ht="28.5" customHeight="1" x14ac:dyDescent="0.25">
      <c r="A9" s="19" t="s">
        <v>39</v>
      </c>
      <c r="B9" s="140" t="s">
        <v>45</v>
      </c>
      <c r="C9" s="140"/>
      <c r="D9" s="140"/>
      <c r="E9" s="140"/>
      <c r="F9" s="140"/>
      <c r="G9" s="140"/>
      <c r="H9" s="140"/>
      <c r="I9" s="140"/>
      <c r="J9" s="140"/>
      <c r="K9" s="36"/>
      <c r="L9" s="36"/>
      <c r="M9" s="143"/>
      <c r="N9" s="144"/>
      <c r="O9" s="36"/>
      <c r="P9" s="36"/>
      <c r="Q9" s="36"/>
      <c r="R9" s="36"/>
      <c r="S9" s="36"/>
      <c r="T9" s="36"/>
      <c r="U9" s="18"/>
    </row>
    <row r="10" spans="1:21" ht="50.25" customHeight="1" x14ac:dyDescent="0.25">
      <c r="A10" s="19"/>
      <c r="B10" s="140" t="s">
        <v>46</v>
      </c>
      <c r="C10" s="140"/>
      <c r="D10" s="140"/>
      <c r="E10" s="140"/>
      <c r="F10" s="140"/>
      <c r="G10" s="140"/>
      <c r="H10" s="140"/>
      <c r="I10" s="140"/>
      <c r="J10" s="140"/>
      <c r="K10" s="36"/>
      <c r="L10" s="36"/>
      <c r="M10" s="143"/>
      <c r="N10" s="144"/>
      <c r="O10" s="36"/>
      <c r="P10" s="36"/>
      <c r="Q10" s="36"/>
      <c r="R10" s="36"/>
      <c r="S10" s="36"/>
      <c r="T10" s="36"/>
      <c r="U10" s="18"/>
    </row>
    <row r="11" spans="1:21" ht="15.75" x14ac:dyDescent="0.25">
      <c r="A11" s="19"/>
      <c r="B11" s="37"/>
      <c r="C11" s="19"/>
      <c r="D11" s="37"/>
      <c r="E11" s="36"/>
      <c r="F11" s="36"/>
      <c r="G11" s="36"/>
      <c r="H11" s="36"/>
      <c r="I11" s="36"/>
      <c r="J11" s="36"/>
      <c r="K11" s="36"/>
      <c r="L11" s="36"/>
      <c r="M11" s="36"/>
      <c r="N11" s="36"/>
      <c r="O11" s="36"/>
      <c r="P11" s="36"/>
      <c r="Q11" s="36"/>
      <c r="R11" s="36"/>
      <c r="S11" s="36"/>
      <c r="T11" s="36"/>
      <c r="U11" s="18"/>
    </row>
    <row r="12" spans="1:21" ht="15" customHeight="1" x14ac:dyDescent="0.25">
      <c r="A12" s="19" t="s">
        <v>42</v>
      </c>
      <c r="B12" s="140">
        <f>Form!E2</f>
        <v>0</v>
      </c>
      <c r="C12" s="140"/>
      <c r="D12" s="140"/>
      <c r="E12" s="140"/>
      <c r="F12" s="140"/>
      <c r="G12" s="140"/>
      <c r="H12" s="140"/>
      <c r="I12" s="140"/>
      <c r="J12" s="140"/>
      <c r="K12" s="140"/>
      <c r="L12" s="140"/>
      <c r="M12" s="140"/>
      <c r="N12" s="140"/>
      <c r="O12" s="140"/>
      <c r="P12" s="140"/>
      <c r="Q12" s="140"/>
      <c r="R12" s="140"/>
      <c r="S12" s="140"/>
      <c r="T12" s="36"/>
      <c r="U12" s="18"/>
    </row>
    <row r="13" spans="1:21" ht="15.75" x14ac:dyDescent="0.25">
      <c r="A13" s="36"/>
      <c r="B13" s="38"/>
      <c r="C13" s="36"/>
      <c r="D13" s="37"/>
      <c r="E13" s="36"/>
      <c r="F13" s="36"/>
      <c r="G13" s="36"/>
      <c r="H13" s="36"/>
      <c r="I13" s="36"/>
      <c r="J13" s="36"/>
      <c r="K13" s="36"/>
      <c r="L13" s="36"/>
      <c r="M13" s="36"/>
      <c r="N13" s="36"/>
      <c r="O13" s="36"/>
      <c r="P13" s="36"/>
      <c r="Q13" s="36"/>
      <c r="R13" s="36"/>
      <c r="S13" s="36"/>
      <c r="T13" s="36"/>
      <c r="U13" s="18"/>
    </row>
    <row r="14" spans="1:21" ht="15.75" x14ac:dyDescent="0.25">
      <c r="A14" s="19" t="s">
        <v>43</v>
      </c>
      <c r="B14" s="141">
        <f>Form!B2</f>
        <v>0</v>
      </c>
      <c r="C14" s="141"/>
      <c r="D14" s="141"/>
      <c r="E14" s="141"/>
      <c r="F14" s="141"/>
      <c r="G14" s="141"/>
      <c r="H14" s="141"/>
      <c r="I14" s="141"/>
      <c r="J14" s="141"/>
      <c r="K14" s="141"/>
      <c r="L14" s="141"/>
      <c r="M14" s="141"/>
      <c r="N14" s="141"/>
      <c r="O14" s="141"/>
      <c r="P14" s="141"/>
      <c r="Q14" s="141"/>
      <c r="R14" s="141"/>
      <c r="S14" s="141"/>
      <c r="T14" s="36"/>
      <c r="U14" s="18"/>
    </row>
    <row r="15" spans="1:21" ht="15.75" x14ac:dyDescent="0.25">
      <c r="A15" s="40"/>
      <c r="B15" s="36"/>
      <c r="C15" s="36"/>
      <c r="D15" s="36"/>
      <c r="E15" s="36"/>
      <c r="F15" s="36"/>
      <c r="G15" s="36"/>
      <c r="H15" s="36"/>
      <c r="I15" s="36"/>
      <c r="J15" s="36"/>
      <c r="K15" s="36"/>
      <c r="L15" s="36"/>
      <c r="M15" s="36"/>
      <c r="N15" s="36"/>
      <c r="O15" s="36"/>
      <c r="P15" s="36"/>
      <c r="Q15" s="36"/>
      <c r="R15" s="36"/>
      <c r="S15" s="36"/>
      <c r="T15" s="36"/>
      <c r="U15" s="18"/>
    </row>
    <row r="16" spans="1:21" ht="53.25" customHeight="1" x14ac:dyDescent="0.25">
      <c r="A16" s="140" t="str">
        <f>"Please find attached the SSA for the above research study, requiring approval.  The study has been approved via the "&amp;Form!B5&amp;"."</f>
        <v>Please find attached the SSA for the above research study, requiring approval.  The study has been approved via the Select from drop-down list.</v>
      </c>
      <c r="B16" s="140"/>
      <c r="C16" s="140"/>
      <c r="D16" s="140"/>
      <c r="E16" s="140"/>
      <c r="F16" s="140"/>
      <c r="G16" s="140"/>
      <c r="H16" s="140"/>
      <c r="I16" s="140"/>
      <c r="J16" s="140"/>
      <c r="K16" s="140"/>
      <c r="L16" s="140"/>
      <c r="M16" s="140"/>
      <c r="N16" s="140"/>
      <c r="O16" s="140"/>
      <c r="P16" s="140"/>
      <c r="Q16" s="140"/>
      <c r="R16" s="140"/>
      <c r="S16" s="140"/>
      <c r="T16" s="36"/>
      <c r="U16" s="18"/>
    </row>
    <row r="17" spans="1:21" ht="15" customHeight="1" x14ac:dyDescent="0.25">
      <c r="A17" s="41"/>
      <c r="B17" s="41"/>
      <c r="C17" s="41"/>
      <c r="D17" s="41"/>
      <c r="E17" s="41"/>
      <c r="F17" s="41"/>
      <c r="G17" s="41"/>
      <c r="H17" s="41"/>
      <c r="I17" s="41"/>
      <c r="J17" s="41"/>
      <c r="K17" s="41"/>
      <c r="L17" s="41"/>
      <c r="M17" s="41"/>
      <c r="N17" s="41"/>
      <c r="O17" s="41"/>
      <c r="P17" s="41"/>
      <c r="Q17" s="41"/>
      <c r="R17" s="41"/>
      <c r="S17" s="41"/>
      <c r="T17" s="36"/>
      <c r="U17" s="18"/>
    </row>
    <row r="18" spans="1:21" ht="15.75" x14ac:dyDescent="0.25">
      <c r="A18" s="42" t="s">
        <v>288</v>
      </c>
      <c r="B18" s="43"/>
      <c r="C18" s="43"/>
      <c r="D18" s="43"/>
      <c r="E18" s="43"/>
      <c r="F18" s="43"/>
      <c r="G18" s="43"/>
      <c r="H18" s="43"/>
      <c r="I18" s="43"/>
      <c r="J18" s="43"/>
      <c r="K18" s="43"/>
      <c r="L18" s="43"/>
      <c r="M18" s="43"/>
      <c r="N18" s="43"/>
      <c r="O18" s="43"/>
      <c r="P18" s="43"/>
      <c r="Q18" s="43"/>
      <c r="R18" s="43"/>
      <c r="S18" s="43"/>
      <c r="T18" s="36"/>
      <c r="U18" s="18"/>
    </row>
    <row r="19" spans="1:21" ht="203.25" customHeight="1" x14ac:dyDescent="0.25">
      <c r="A19" s="140" t="s">
        <v>44</v>
      </c>
      <c r="B19" s="140"/>
      <c r="C19" s="140"/>
      <c r="D19" s="140"/>
      <c r="E19" s="140"/>
      <c r="F19" s="140"/>
      <c r="G19" s="140"/>
      <c r="H19" s="140"/>
      <c r="I19" s="140"/>
      <c r="J19" s="140"/>
      <c r="K19" s="140"/>
      <c r="L19" s="140"/>
      <c r="M19" s="140"/>
      <c r="N19" s="140"/>
      <c r="O19" s="140"/>
      <c r="P19" s="140"/>
      <c r="Q19" s="140"/>
      <c r="R19" s="140"/>
      <c r="S19" s="140"/>
      <c r="T19" s="43"/>
      <c r="U19" s="31"/>
    </row>
    <row r="20" spans="1:21" ht="15.75" x14ac:dyDescent="0.25">
      <c r="A20" s="42" t="s">
        <v>289</v>
      </c>
      <c r="B20" s="43"/>
      <c r="C20" s="43"/>
      <c r="D20" s="43"/>
      <c r="E20" s="43"/>
      <c r="F20" s="43"/>
      <c r="G20" s="43"/>
      <c r="H20" s="43"/>
      <c r="I20" s="43"/>
      <c r="J20" s="43"/>
      <c r="K20" s="43"/>
      <c r="L20" s="43"/>
      <c r="M20" s="43"/>
      <c r="N20" s="43"/>
      <c r="O20" s="43"/>
      <c r="P20" s="43"/>
      <c r="Q20" s="43"/>
      <c r="R20" s="43"/>
      <c r="S20" s="43"/>
      <c r="T20" s="36"/>
      <c r="U20" s="18"/>
    </row>
    <row r="21" spans="1:21" ht="15.75" x14ac:dyDescent="0.25">
      <c r="A21" s="139" t="str">
        <f>"The study runs from "&amp;TEXT(Form!B7,"DD MMMM YYYY")&amp;" to "&amp;TEXT(Form!B8,"DD MMMM YYYY")&amp;" aims to recruit "&amp;Form!B11&amp;" participants."</f>
        <v>The study runs from 00 January 1900 to 00 January 1900 aims to recruit  participants.</v>
      </c>
      <c r="B21" s="139"/>
      <c r="C21" s="139"/>
      <c r="D21" s="139"/>
      <c r="E21" s="139"/>
      <c r="F21" s="139"/>
      <c r="G21" s="139"/>
      <c r="H21" s="139"/>
      <c r="I21" s="139"/>
      <c r="J21" s="139"/>
      <c r="K21" s="139"/>
      <c r="L21" s="139"/>
      <c r="M21" s="139"/>
      <c r="N21" s="139"/>
      <c r="O21" s="139"/>
      <c r="P21" s="139"/>
      <c r="Q21" s="139"/>
      <c r="R21" s="139"/>
      <c r="S21" s="139"/>
      <c r="T21" s="36"/>
      <c r="U21" s="18"/>
    </row>
    <row r="22" spans="1:21" ht="15.75" x14ac:dyDescent="0.25">
      <c r="A22" s="43"/>
      <c r="B22" s="43"/>
      <c r="C22" s="43"/>
      <c r="D22" s="43"/>
      <c r="E22" s="43"/>
      <c r="F22" s="43"/>
      <c r="G22" s="43"/>
      <c r="H22" s="43"/>
      <c r="I22" s="43"/>
      <c r="J22" s="43"/>
      <c r="K22" s="43"/>
      <c r="L22" s="43"/>
      <c r="M22" s="43"/>
      <c r="N22" s="43"/>
      <c r="O22" s="43"/>
      <c r="P22" s="43"/>
      <c r="Q22" s="43"/>
      <c r="R22" s="43"/>
      <c r="S22" s="43"/>
      <c r="T22" s="36"/>
      <c r="U22" s="18"/>
    </row>
    <row r="23" spans="1:21" ht="15.75" x14ac:dyDescent="0.25">
      <c r="A23" s="44" t="s">
        <v>290</v>
      </c>
      <c r="B23" s="43"/>
      <c r="C23" s="43"/>
      <c r="D23" s="43"/>
      <c r="E23" s="43"/>
      <c r="F23" s="43"/>
      <c r="G23" s="43"/>
      <c r="H23" s="43"/>
      <c r="I23" s="43"/>
      <c r="J23" s="43"/>
      <c r="K23" s="43"/>
      <c r="L23" s="43"/>
      <c r="M23" s="43"/>
      <c r="N23" s="43"/>
      <c r="O23" s="43"/>
      <c r="P23" s="43"/>
      <c r="Q23" s="43"/>
      <c r="R23" s="43"/>
      <c r="S23" s="43"/>
      <c r="T23" s="11"/>
      <c r="U23" s="10"/>
    </row>
    <row r="24" spans="1:21" ht="15.75" x14ac:dyDescent="0.25">
      <c r="A24" s="43" t="str">
        <f>IF(Form!E57=0,"CHHHS won’t receive funding for participating in the study.","CHHHS will receive $"&amp;Form!E57&amp;" for participating in the study.")</f>
        <v>CHHHS won’t receive funding for participating in the study.</v>
      </c>
      <c r="B24" s="43"/>
      <c r="C24" s="43"/>
      <c r="D24" s="43"/>
      <c r="E24" s="43"/>
      <c r="F24" s="43"/>
      <c r="G24" s="43"/>
      <c r="H24" s="43"/>
      <c r="I24" s="43"/>
      <c r="J24" s="43"/>
      <c r="K24" s="43"/>
      <c r="L24" s="43"/>
      <c r="M24" s="43"/>
      <c r="N24" s="43"/>
      <c r="O24" s="43"/>
      <c r="P24" s="43"/>
      <c r="Q24" s="43"/>
      <c r="R24" s="43"/>
      <c r="S24" s="43"/>
      <c r="T24" s="11"/>
      <c r="U24" s="10"/>
    </row>
    <row r="25" spans="1:21" ht="15.75" x14ac:dyDescent="0.25">
      <c r="B25" s="43"/>
      <c r="C25" s="43"/>
      <c r="D25" s="43"/>
      <c r="E25" s="43"/>
      <c r="F25" s="43"/>
      <c r="G25" s="43"/>
      <c r="H25" s="43"/>
      <c r="I25" s="43"/>
      <c r="J25" s="43"/>
      <c r="K25" s="43"/>
      <c r="L25" s="43"/>
      <c r="M25" s="43"/>
      <c r="N25" s="43"/>
      <c r="O25" s="43"/>
      <c r="P25" s="43"/>
      <c r="Q25" s="43"/>
      <c r="R25" s="43"/>
      <c r="S25" s="43"/>
      <c r="T25" s="11"/>
      <c r="U25" s="10"/>
    </row>
    <row r="26" spans="1:21" ht="15.75" x14ac:dyDescent="0.25">
      <c r="A26" t="str">
        <f>IF(Form!E76&gt;=0.1,"The study estimates a required budget of $"&amp;Form!E76&amp;" for CHHHS.","The study does not require a budget for CHHHS.")</f>
        <v>The study does not require a budget for CHHHS.</v>
      </c>
      <c r="B26" s="43"/>
      <c r="C26" s="43"/>
      <c r="D26" s="43"/>
      <c r="E26" s="43"/>
      <c r="F26" s="43"/>
      <c r="G26" s="43"/>
      <c r="H26" s="43"/>
      <c r="I26" s="43"/>
      <c r="J26" s="43"/>
      <c r="K26" s="43"/>
      <c r="L26" s="43"/>
      <c r="M26" s="43"/>
      <c r="N26" s="43"/>
      <c r="O26" s="43"/>
      <c r="P26" s="43"/>
      <c r="Q26" s="43"/>
      <c r="R26" s="43"/>
      <c r="S26" s="43"/>
      <c r="T26" s="11"/>
      <c r="U26" s="10"/>
    </row>
    <row r="27" spans="1:21" ht="15.75" x14ac:dyDescent="0.25">
      <c r="A27" s="43"/>
      <c r="B27" s="43"/>
      <c r="C27" s="43"/>
      <c r="D27" s="43"/>
      <c r="E27" s="43"/>
      <c r="F27" s="43"/>
      <c r="G27" s="43"/>
      <c r="H27" s="43"/>
      <c r="I27" s="43"/>
      <c r="J27" s="43"/>
      <c r="K27" s="43"/>
      <c r="L27" s="43"/>
      <c r="M27" s="43"/>
      <c r="N27" s="43"/>
      <c r="O27" s="43"/>
      <c r="P27" s="43"/>
      <c r="Q27" s="43"/>
      <c r="R27" s="43"/>
      <c r="S27" s="43"/>
      <c r="T27" s="11"/>
      <c r="U27" s="10"/>
    </row>
    <row r="28" spans="1:21" x14ac:dyDescent="0.25">
      <c r="A28" t="str">
        <f>IF(Reference!X34&gt;=0.1,"The sponsor/funder will cover $"&amp;Reference!X34&amp;" of the budget required for CHHHS.","")</f>
        <v/>
      </c>
      <c r="U28" s="10"/>
    </row>
    <row r="29" spans="1:21" ht="15.75" x14ac:dyDescent="0.25">
      <c r="A29" s="43" t="str">
        <f>IF(Reference!W34&gt;=0.1,"The study is seeking $"&amp;Reference!W34&amp;" of in-kind support.","The study is not seeking in-kind support.")</f>
        <v>The study is not seeking in-kind support.</v>
      </c>
      <c r="U29" s="10"/>
    </row>
    <row r="30" spans="1:21" ht="15.75" x14ac:dyDescent="0.25">
      <c r="A30" s="43"/>
      <c r="U30" s="10"/>
    </row>
    <row r="31" spans="1:21" x14ac:dyDescent="0.25">
      <c r="A31" t="str">
        <f>IF(Form!E78=0,"There is a nil impact for CHHHS participating in this study",IF(Form!E78&gt;0.1,"CHHHS will profit $"&amp;Form!E78&amp;" for participating in the study","CHHHS will incur an expense of $"&amp;-Form!E78&amp;" for participating in the study."""))</f>
        <v>There is a nil impact for CHHHS participating in this study</v>
      </c>
      <c r="U31" s="10"/>
    </row>
    <row r="32" spans="1:21" x14ac:dyDescent="0.25">
      <c r="U32" s="10"/>
    </row>
    <row r="33" spans="1:21" ht="15.75" x14ac:dyDescent="0.25">
      <c r="A33" s="141" t="str">
        <f>"The "&amp;Form!B80&amp;" has signed this SSA."</f>
        <v>The  has signed this SSA.</v>
      </c>
      <c r="B33" s="141"/>
      <c r="C33" s="141"/>
      <c r="D33" s="141"/>
      <c r="E33" s="141"/>
      <c r="F33" s="141"/>
      <c r="G33" s="141"/>
      <c r="H33" s="141"/>
      <c r="I33" s="141"/>
      <c r="J33" s="141"/>
      <c r="K33" s="141"/>
      <c r="L33" s="141"/>
      <c r="M33" s="141"/>
      <c r="N33" s="141"/>
      <c r="O33" s="141"/>
      <c r="P33" s="141"/>
      <c r="Q33" s="141"/>
      <c r="R33" s="141"/>
      <c r="S33" s="141"/>
      <c r="T33" s="141"/>
      <c r="U33" s="10"/>
    </row>
    <row r="34" spans="1:21" ht="15.75" x14ac:dyDescent="0.25">
      <c r="A34" s="39"/>
      <c r="B34" s="39"/>
      <c r="C34" s="39"/>
      <c r="D34" s="39"/>
      <c r="E34" s="39"/>
      <c r="F34" s="39"/>
      <c r="G34" s="39"/>
      <c r="H34" s="39"/>
      <c r="I34" s="39"/>
      <c r="J34" s="39"/>
      <c r="K34" s="39"/>
      <c r="L34" s="39"/>
      <c r="M34" s="39"/>
      <c r="N34" s="39"/>
      <c r="O34" s="39"/>
      <c r="P34" s="39"/>
      <c r="Q34" s="39"/>
      <c r="R34" s="39"/>
      <c r="S34" s="39"/>
      <c r="T34" s="39"/>
      <c r="U34" s="10"/>
    </row>
    <row r="35" spans="1:21" ht="15.75" x14ac:dyDescent="0.25">
      <c r="A35" s="39" t="s">
        <v>372</v>
      </c>
      <c r="B35" s="39"/>
      <c r="C35" s="39"/>
      <c r="D35" s="39"/>
      <c r="E35" s="39"/>
      <c r="F35" s="39"/>
      <c r="G35" s="39"/>
      <c r="H35" s="39"/>
      <c r="I35" s="39"/>
      <c r="J35" s="39"/>
      <c r="K35" s="39"/>
      <c r="L35" s="39"/>
      <c r="M35" s="39"/>
      <c r="N35" s="39"/>
      <c r="O35" s="39"/>
      <c r="P35" s="39"/>
      <c r="Q35" s="39"/>
      <c r="R35" s="39"/>
      <c r="S35" s="39"/>
      <c r="T35" s="39"/>
      <c r="U35" s="10"/>
    </row>
    <row r="36" spans="1:21" ht="15.75" x14ac:dyDescent="0.25">
      <c r="A36" s="39"/>
      <c r="B36" s="39"/>
      <c r="C36" s="39"/>
      <c r="D36" s="39"/>
      <c r="E36" s="39"/>
      <c r="F36" s="39"/>
      <c r="G36" s="39"/>
      <c r="H36" s="39"/>
      <c r="I36" s="39"/>
      <c r="J36" s="39"/>
      <c r="K36" s="39"/>
      <c r="L36" s="39"/>
      <c r="M36" s="39"/>
      <c r="N36" s="39"/>
      <c r="O36" s="39"/>
      <c r="P36" s="39"/>
      <c r="Q36" s="39"/>
      <c r="R36" s="39"/>
      <c r="S36" s="39"/>
      <c r="T36" s="39"/>
      <c r="U36" s="10"/>
    </row>
    <row r="37" spans="1:21" ht="15.75" x14ac:dyDescent="0.25">
      <c r="A37" s="39"/>
      <c r="B37" s="39"/>
      <c r="C37" s="39"/>
      <c r="D37" s="39"/>
      <c r="E37" s="39"/>
      <c r="F37" s="39"/>
      <c r="G37" s="39"/>
      <c r="H37" s="39"/>
      <c r="I37" s="39"/>
      <c r="J37" s="39"/>
      <c r="K37" s="39"/>
      <c r="L37" s="39"/>
      <c r="M37" s="39"/>
      <c r="N37" s="39"/>
      <c r="O37" s="39"/>
      <c r="P37" s="39"/>
      <c r="Q37" s="39"/>
      <c r="R37" s="39"/>
      <c r="S37" s="39"/>
      <c r="T37" s="39"/>
      <c r="U37" s="10"/>
    </row>
    <row r="38" spans="1:21" ht="15.75" x14ac:dyDescent="0.25">
      <c r="A38" s="39"/>
      <c r="B38" s="39"/>
      <c r="C38" s="39"/>
      <c r="D38" s="39"/>
      <c r="E38" s="39"/>
      <c r="F38" s="39"/>
      <c r="G38" s="39"/>
      <c r="H38" s="39"/>
      <c r="I38" s="39"/>
      <c r="J38" s="39"/>
      <c r="K38" s="39"/>
      <c r="L38" s="39"/>
      <c r="M38" s="39"/>
      <c r="N38" s="39"/>
      <c r="O38" s="39"/>
      <c r="P38" s="39"/>
      <c r="Q38" s="39"/>
      <c r="R38" s="39"/>
      <c r="S38" s="39"/>
      <c r="T38" s="39"/>
      <c r="U38" s="10"/>
    </row>
    <row r="39" spans="1:21" ht="15.75" x14ac:dyDescent="0.25">
      <c r="A39" s="138"/>
      <c r="B39" s="138"/>
      <c r="C39" s="138"/>
      <c r="D39" s="43"/>
      <c r="E39" s="43"/>
      <c r="F39" s="43"/>
      <c r="G39" s="43"/>
      <c r="H39" s="43"/>
      <c r="I39" s="43"/>
      <c r="J39" s="43"/>
      <c r="K39" s="43"/>
      <c r="L39" s="43"/>
      <c r="M39" s="43"/>
      <c r="N39" s="43"/>
      <c r="O39" s="43"/>
      <c r="P39" s="43"/>
      <c r="Q39" s="43"/>
      <c r="R39" s="43"/>
      <c r="S39" s="43"/>
      <c r="T39" s="11"/>
      <c r="U39" s="10"/>
    </row>
    <row r="40" spans="1:21" ht="15.75" x14ac:dyDescent="0.25">
      <c r="A40" s="45" t="s">
        <v>40</v>
      </c>
      <c r="B40" s="43"/>
      <c r="C40" s="43"/>
      <c r="D40" s="43"/>
      <c r="E40" s="43"/>
      <c r="F40" s="43"/>
      <c r="G40" s="43"/>
      <c r="H40" s="43"/>
      <c r="I40" s="43"/>
      <c r="J40" s="43"/>
      <c r="K40" s="43"/>
      <c r="L40" s="43"/>
      <c r="M40" s="43"/>
      <c r="N40" s="43"/>
      <c r="O40" s="43"/>
      <c r="P40" s="43"/>
      <c r="Q40" s="43"/>
      <c r="R40" s="43"/>
      <c r="S40" s="43"/>
      <c r="T40" s="11"/>
      <c r="U40" s="10"/>
    </row>
    <row r="41" spans="1:21" ht="15.75" x14ac:dyDescent="0.25">
      <c r="A41" s="46" t="s">
        <v>41</v>
      </c>
      <c r="B41" s="31"/>
      <c r="C41" s="31"/>
      <c r="D41" s="31"/>
      <c r="E41" s="31"/>
      <c r="F41" s="31"/>
      <c r="G41" s="31"/>
      <c r="H41" s="31"/>
      <c r="I41" s="31"/>
      <c r="J41" s="31"/>
      <c r="K41" s="31"/>
      <c r="L41" s="31"/>
      <c r="M41" s="31"/>
      <c r="N41" s="31"/>
      <c r="O41" s="31"/>
      <c r="P41" s="31"/>
      <c r="Q41" s="31"/>
      <c r="R41" s="31"/>
      <c r="S41" s="31"/>
      <c r="T41" s="10"/>
      <c r="U41" s="10"/>
    </row>
    <row r="42" spans="1:21" ht="15.75" x14ac:dyDescent="0.25">
      <c r="A42" s="47" t="str">
        <f ca="1">TEXT(TODAY(),"dd MMMM YY")</f>
        <v>27 July 23</v>
      </c>
      <c r="B42" s="31"/>
      <c r="C42" s="31"/>
      <c r="D42" s="31"/>
      <c r="E42" s="31"/>
      <c r="F42" s="31"/>
      <c r="G42" s="31"/>
      <c r="H42" s="31"/>
      <c r="I42" s="31"/>
      <c r="J42" s="31"/>
      <c r="K42" s="31"/>
      <c r="L42" s="31"/>
      <c r="M42" s="31"/>
      <c r="N42" s="31"/>
      <c r="O42" s="31"/>
      <c r="P42" s="31"/>
      <c r="Q42" s="31"/>
      <c r="R42" s="31"/>
      <c r="S42" s="31"/>
      <c r="T42" s="10"/>
      <c r="U42" s="10"/>
    </row>
    <row r="43" spans="1:21" x14ac:dyDescent="0.25">
      <c r="A43" s="15"/>
      <c r="B43" s="31"/>
      <c r="C43" s="31"/>
      <c r="D43" s="31"/>
      <c r="E43" s="31"/>
      <c r="F43" s="31"/>
      <c r="G43" s="31"/>
      <c r="H43" s="31"/>
      <c r="I43" s="31"/>
      <c r="J43" s="31"/>
      <c r="K43" s="31"/>
      <c r="L43" s="31"/>
      <c r="M43" s="31"/>
      <c r="N43" s="31"/>
      <c r="O43" s="31"/>
      <c r="P43" s="31"/>
      <c r="Q43" s="31"/>
      <c r="R43" s="31"/>
      <c r="S43" s="31"/>
      <c r="T43" s="10"/>
      <c r="U43" s="10"/>
    </row>
    <row r="44" spans="1:21" x14ac:dyDescent="0.25">
      <c r="A44" s="66" t="s">
        <v>369</v>
      </c>
      <c r="B44" s="62"/>
      <c r="C44" s="62"/>
      <c r="D44" s="62"/>
      <c r="E44" s="62"/>
      <c r="F44" s="62"/>
      <c r="G44" s="62"/>
      <c r="H44" s="62"/>
      <c r="I44" s="62"/>
      <c r="J44" s="62"/>
      <c r="K44" s="62"/>
      <c r="L44" s="62"/>
      <c r="M44" s="62"/>
      <c r="N44" s="62"/>
      <c r="O44" s="62"/>
      <c r="P44" s="62"/>
      <c r="Q44" s="62"/>
      <c r="R44" s="62"/>
      <c r="S44" s="62"/>
      <c r="T44" s="63"/>
      <c r="U44" s="10"/>
    </row>
    <row r="45" spans="1:21" x14ac:dyDescent="0.25">
      <c r="A45" s="55"/>
      <c r="B45" s="15"/>
      <c r="C45" s="15"/>
      <c r="D45" s="15"/>
      <c r="E45" s="15"/>
      <c r="F45" s="15"/>
      <c r="G45" s="15"/>
      <c r="H45" s="15"/>
      <c r="I45" s="15"/>
      <c r="J45" s="15"/>
      <c r="K45" s="15"/>
      <c r="L45" s="15"/>
      <c r="M45" s="15"/>
      <c r="N45" s="15"/>
      <c r="O45" s="15"/>
      <c r="P45" s="15"/>
      <c r="Q45" s="15"/>
      <c r="R45" s="15"/>
      <c r="S45" s="15"/>
      <c r="T45" s="52"/>
      <c r="U45" s="10"/>
    </row>
    <row r="46" spans="1:21" x14ac:dyDescent="0.25">
      <c r="A46" s="135" t="str">
        <f>"I confirm I have reviewed the Site Specific Agreement form for "&amp;Form!B2&amp;" and note it has been deemed financially sound and professionally supported by the appropriate Head of Department."</f>
        <v>I confirm I have reviewed the Site Specific Agreement form for  and note it has been deemed financially sound and professionally supported by the appropriate Head of Department.</v>
      </c>
      <c r="B46" s="136"/>
      <c r="C46" s="136"/>
      <c r="D46" s="136"/>
      <c r="E46" s="136"/>
      <c r="F46" s="136"/>
      <c r="G46" s="136"/>
      <c r="H46" s="136"/>
      <c r="I46" s="136"/>
      <c r="J46" s="136"/>
      <c r="K46" s="136"/>
      <c r="L46" s="136"/>
      <c r="M46" s="136"/>
      <c r="N46" s="136"/>
      <c r="O46" s="136"/>
      <c r="P46" s="136"/>
      <c r="Q46" s="136"/>
      <c r="R46" s="136"/>
      <c r="S46" s="136"/>
      <c r="T46" s="137"/>
      <c r="U46" s="10"/>
    </row>
    <row r="47" spans="1:21" x14ac:dyDescent="0.25">
      <c r="A47" s="69"/>
      <c r="B47" s="70"/>
      <c r="C47" s="70"/>
      <c r="D47" s="70"/>
      <c r="E47" s="70"/>
      <c r="F47" s="70"/>
      <c r="G47" s="70"/>
      <c r="H47" s="70"/>
      <c r="I47" s="70"/>
      <c r="J47" s="70"/>
      <c r="K47" s="70"/>
      <c r="L47" s="70"/>
      <c r="M47" s="70"/>
      <c r="N47" s="70"/>
      <c r="O47" s="70"/>
      <c r="P47" s="70"/>
      <c r="Q47" s="70"/>
      <c r="R47" s="70"/>
      <c r="S47" s="70"/>
      <c r="T47" s="71"/>
      <c r="U47" s="10"/>
    </row>
    <row r="48" spans="1:21" x14ac:dyDescent="0.25">
      <c r="A48" s="64"/>
      <c r="B48" s="31"/>
      <c r="C48" s="31"/>
      <c r="D48" s="31"/>
      <c r="E48" s="31"/>
      <c r="F48" s="31"/>
      <c r="G48" s="31"/>
      <c r="H48" s="31"/>
      <c r="I48" s="31"/>
      <c r="J48" s="31"/>
      <c r="K48" s="31"/>
      <c r="L48" s="31"/>
      <c r="M48" s="31"/>
      <c r="N48" s="31"/>
      <c r="O48" s="31"/>
      <c r="P48" s="31"/>
      <c r="Q48" s="31"/>
      <c r="R48" s="31"/>
      <c r="S48" s="31"/>
      <c r="T48" s="52"/>
    </row>
    <row r="49" spans="1:20" x14ac:dyDescent="0.25">
      <c r="A49" s="138"/>
      <c r="B49" s="138"/>
      <c r="C49" s="138"/>
      <c r="D49" s="31"/>
      <c r="E49" s="31"/>
      <c r="F49" s="31"/>
      <c r="G49" s="31"/>
      <c r="H49" s="31"/>
      <c r="I49" s="31"/>
      <c r="J49" s="31"/>
      <c r="K49" s="31"/>
      <c r="L49" s="31"/>
      <c r="M49" s="31"/>
      <c r="N49" s="31"/>
      <c r="O49" s="31"/>
      <c r="P49" s="31"/>
      <c r="Q49" s="31"/>
      <c r="R49" s="31"/>
      <c r="S49" s="31"/>
      <c r="T49" s="52"/>
    </row>
    <row r="50" spans="1:20" x14ac:dyDescent="0.25">
      <c r="A50" s="64" t="s">
        <v>368</v>
      </c>
      <c r="B50" s="31"/>
      <c r="C50" s="31"/>
      <c r="D50" s="31"/>
      <c r="E50" s="31"/>
      <c r="F50" s="31"/>
      <c r="G50" s="31"/>
      <c r="H50" s="31"/>
      <c r="I50" s="31"/>
      <c r="J50" s="31"/>
      <c r="K50" s="31"/>
      <c r="L50" s="31"/>
      <c r="M50" s="31"/>
      <c r="N50" s="31"/>
      <c r="O50" s="31"/>
      <c r="P50" s="31"/>
      <c r="Q50" s="31"/>
      <c r="R50" s="31"/>
      <c r="S50" s="31"/>
      <c r="T50" s="52"/>
    </row>
    <row r="51" spans="1:20" x14ac:dyDescent="0.25">
      <c r="A51" s="67" t="s">
        <v>367</v>
      </c>
      <c r="B51" s="65"/>
      <c r="C51" s="65"/>
      <c r="D51" s="65"/>
      <c r="E51" s="65"/>
      <c r="F51" s="65"/>
      <c r="G51" s="65"/>
      <c r="H51" s="65"/>
      <c r="I51" s="65"/>
      <c r="J51" s="65"/>
      <c r="K51" s="65"/>
      <c r="L51" s="65"/>
      <c r="M51" s="65"/>
      <c r="N51" s="65"/>
      <c r="O51" s="65"/>
      <c r="P51" s="65"/>
      <c r="Q51" s="65"/>
      <c r="R51" s="65"/>
      <c r="S51" s="65"/>
      <c r="T51" s="56"/>
    </row>
    <row r="52" spans="1:20" x14ac:dyDescent="0.25">
      <c r="A52" s="31"/>
      <c r="B52" s="31"/>
      <c r="C52" s="31"/>
      <c r="D52" s="31"/>
      <c r="E52" s="31"/>
      <c r="F52" s="31"/>
      <c r="G52" s="31"/>
      <c r="H52" s="31"/>
      <c r="I52" s="31"/>
      <c r="J52" s="31"/>
      <c r="K52" s="31"/>
      <c r="L52" s="31"/>
      <c r="M52" s="31"/>
      <c r="N52" s="31"/>
      <c r="O52" s="31"/>
      <c r="P52" s="31"/>
      <c r="Q52" s="31"/>
      <c r="R52" s="31"/>
      <c r="S52" s="31"/>
    </row>
    <row r="53" spans="1:20" hidden="1" x14ac:dyDescent="0.25">
      <c r="A53" s="31"/>
      <c r="B53" s="31"/>
      <c r="C53" s="31"/>
      <c r="D53" s="31"/>
      <c r="E53" s="31"/>
      <c r="F53" s="31"/>
      <c r="G53" s="31"/>
      <c r="H53" s="31"/>
      <c r="I53" s="31"/>
      <c r="J53" s="31"/>
      <c r="K53" s="31"/>
      <c r="L53" s="31"/>
      <c r="M53" s="31"/>
      <c r="N53" s="31"/>
      <c r="O53" s="31"/>
      <c r="P53" s="31"/>
      <c r="Q53" s="31"/>
      <c r="R53" s="31"/>
      <c r="S53" s="31"/>
    </row>
    <row r="54" spans="1:20" hidden="1" x14ac:dyDescent="0.25">
      <c r="A54" s="31"/>
      <c r="B54" s="31"/>
      <c r="C54" s="31"/>
      <c r="D54" s="31"/>
      <c r="E54" s="31"/>
      <c r="F54" s="31"/>
      <c r="G54" s="31"/>
      <c r="H54" s="31"/>
      <c r="I54" s="31"/>
      <c r="J54" s="31"/>
      <c r="K54" s="31"/>
      <c r="L54" s="31"/>
      <c r="M54" s="31"/>
      <c r="N54" s="31"/>
      <c r="O54" s="31"/>
      <c r="P54" s="31"/>
      <c r="Q54" s="31"/>
      <c r="R54" s="31"/>
      <c r="S54" s="31"/>
    </row>
    <row r="59" spans="1:20" hidden="1" x14ac:dyDescent="0.25">
      <c r="A59" s="21"/>
    </row>
    <row r="60" spans="1:20" hidden="1" x14ac:dyDescent="0.25">
      <c r="A60" s="21"/>
    </row>
  </sheetData>
  <mergeCells count="17">
    <mergeCell ref="B2:S2"/>
    <mergeCell ref="B10:J10"/>
    <mergeCell ref="B12:S12"/>
    <mergeCell ref="A16:S16"/>
    <mergeCell ref="B14:S14"/>
    <mergeCell ref="M9:M10"/>
    <mergeCell ref="N9:N10"/>
    <mergeCell ref="B4:J4"/>
    <mergeCell ref="B9:J9"/>
    <mergeCell ref="B6:J6"/>
    <mergeCell ref="B7:J7"/>
    <mergeCell ref="A46:T46"/>
    <mergeCell ref="A39:C39"/>
    <mergeCell ref="A49:C49"/>
    <mergeCell ref="A21:S21"/>
    <mergeCell ref="A19:S19"/>
    <mergeCell ref="A33:T33"/>
  </mergeCells>
  <pageMargins left="0.59055118110236227" right="0.59055118110236227" top="0.78740157480314965" bottom="0.78740157480314965" header="0" footer="0"/>
  <pageSetup paperSize="9" scale="4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200"/>
  <sheetViews>
    <sheetView topLeftCell="P1" workbookViewId="0">
      <selection activeCell="B1" sqref="B1:B1048576"/>
    </sheetView>
  </sheetViews>
  <sheetFormatPr defaultRowHeight="15" x14ac:dyDescent="0.25"/>
  <cols>
    <col min="1" max="1" width="44.42578125" bestFit="1" customWidth="1"/>
    <col min="2" max="2" width="44.42578125" customWidth="1"/>
    <col min="3" max="3" width="42.5703125" bestFit="1" customWidth="1"/>
    <col min="4" max="4" width="41.85546875" bestFit="1" customWidth="1"/>
    <col min="14" max="14" width="126.7109375" customWidth="1"/>
    <col min="16" max="16" width="67.7109375" bestFit="1" customWidth="1"/>
    <col min="18" max="18" width="35" bestFit="1" customWidth="1"/>
    <col min="27" max="27" width="41.7109375" bestFit="1" customWidth="1"/>
    <col min="28" max="28" width="7.28515625" bestFit="1" customWidth="1"/>
    <col min="29" max="29" width="18.7109375" bestFit="1" customWidth="1"/>
  </cols>
  <sheetData>
    <row r="1" spans="1:29" x14ac:dyDescent="0.25">
      <c r="A1" t="s">
        <v>359</v>
      </c>
      <c r="C1" t="s">
        <v>359</v>
      </c>
      <c r="D1" t="s">
        <v>359</v>
      </c>
      <c r="N1" t="s">
        <v>48</v>
      </c>
      <c r="P1" t="s">
        <v>359</v>
      </c>
      <c r="R1" t="s">
        <v>359</v>
      </c>
      <c r="T1" t="s">
        <v>359</v>
      </c>
    </row>
    <row r="2" spans="1:29" ht="30" x14ac:dyDescent="0.25">
      <c r="A2" s="3" t="s">
        <v>0</v>
      </c>
      <c r="B2" s="3"/>
      <c r="C2" s="28" t="s">
        <v>248</v>
      </c>
      <c r="D2" s="28" t="s">
        <v>270</v>
      </c>
      <c r="E2" s="2"/>
      <c r="F2" s="2"/>
      <c r="G2" s="3" t="s">
        <v>0</v>
      </c>
      <c r="H2" s="2"/>
      <c r="I2" s="3" t="s">
        <v>0</v>
      </c>
      <c r="J2" s="4"/>
      <c r="K2" s="4" t="s">
        <v>1</v>
      </c>
      <c r="N2" s="8" t="s">
        <v>23</v>
      </c>
      <c r="P2" s="24" t="s">
        <v>145</v>
      </c>
      <c r="R2" t="s">
        <v>291</v>
      </c>
      <c r="T2" t="s">
        <v>293</v>
      </c>
      <c r="X2" s="8" t="s">
        <v>18</v>
      </c>
    </row>
    <row r="3" spans="1:29" x14ac:dyDescent="0.25">
      <c r="A3" s="5" t="s">
        <v>2</v>
      </c>
      <c r="B3" s="5"/>
      <c r="C3" s="28" t="s">
        <v>249</v>
      </c>
      <c r="D3" s="28" t="s">
        <v>271</v>
      </c>
      <c r="E3" s="4"/>
      <c r="F3" s="4"/>
      <c r="G3" s="5" t="s">
        <v>2</v>
      </c>
      <c r="H3" s="4"/>
      <c r="I3" s="5" t="s">
        <v>2</v>
      </c>
      <c r="J3" s="4"/>
      <c r="K3" s="4" t="s">
        <v>3</v>
      </c>
      <c r="N3" s="8" t="s">
        <v>24</v>
      </c>
      <c r="P3" s="24" t="s">
        <v>49</v>
      </c>
      <c r="R3" t="s">
        <v>292</v>
      </c>
      <c r="T3" t="s">
        <v>294</v>
      </c>
    </row>
    <row r="4" spans="1:29" x14ac:dyDescent="0.25">
      <c r="A4" s="3" t="s">
        <v>5</v>
      </c>
      <c r="B4" s="3"/>
      <c r="C4" s="28" t="s">
        <v>250</v>
      </c>
      <c r="D4" s="28" t="s">
        <v>272</v>
      </c>
      <c r="E4" s="2"/>
      <c r="F4" s="2"/>
      <c r="G4" s="3" t="s">
        <v>4</v>
      </c>
      <c r="H4" s="2"/>
      <c r="I4" s="3" t="s">
        <v>5</v>
      </c>
      <c r="J4" s="4"/>
      <c r="K4" s="6"/>
      <c r="N4" s="8" t="s">
        <v>25</v>
      </c>
      <c r="P4" s="24" t="s">
        <v>168</v>
      </c>
      <c r="T4" t="s">
        <v>295</v>
      </c>
      <c r="AB4" t="s">
        <v>361</v>
      </c>
      <c r="AC4" t="s">
        <v>362</v>
      </c>
    </row>
    <row r="5" spans="1:29" x14ac:dyDescent="0.25">
      <c r="A5" s="5" t="s">
        <v>12</v>
      </c>
      <c r="B5" s="5"/>
      <c r="C5" s="28" t="s">
        <v>251</v>
      </c>
      <c r="D5" s="28" t="s">
        <v>273</v>
      </c>
      <c r="E5" s="4"/>
      <c r="F5" s="4"/>
      <c r="G5" s="5" t="s">
        <v>6</v>
      </c>
      <c r="H5" s="4"/>
      <c r="I5" s="5" t="s">
        <v>6</v>
      </c>
      <c r="J5" s="4"/>
      <c r="K5" s="6"/>
      <c r="N5" s="8" t="s">
        <v>26</v>
      </c>
      <c r="P5" s="24" t="s">
        <v>107</v>
      </c>
      <c r="T5" t="s">
        <v>296</v>
      </c>
      <c r="AA5" t="s">
        <v>316</v>
      </c>
      <c r="AB5">
        <f>Form!E60</f>
        <v>0</v>
      </c>
    </row>
    <row r="6" spans="1:29" ht="30" x14ac:dyDescent="0.25">
      <c r="A6" s="5" t="s">
        <v>6</v>
      </c>
      <c r="B6" s="5"/>
      <c r="C6" s="28" t="s">
        <v>252</v>
      </c>
      <c r="D6" s="28" t="s">
        <v>274</v>
      </c>
      <c r="E6" s="4"/>
      <c r="F6" s="4"/>
      <c r="G6" s="5" t="s">
        <v>7</v>
      </c>
      <c r="H6" s="4"/>
      <c r="I6" s="5" t="s">
        <v>7</v>
      </c>
      <c r="J6" s="4"/>
      <c r="K6" s="6"/>
      <c r="N6" s="8" t="s">
        <v>27</v>
      </c>
      <c r="P6" s="24" t="s">
        <v>169</v>
      </c>
      <c r="R6" t="s">
        <v>313</v>
      </c>
      <c r="T6" t="s">
        <v>297</v>
      </c>
      <c r="AA6" t="s">
        <v>317</v>
      </c>
    </row>
    <row r="7" spans="1:29" ht="30" x14ac:dyDescent="0.25">
      <c r="A7" s="5" t="s">
        <v>7</v>
      </c>
      <c r="B7" s="5"/>
      <c r="C7" s="28" t="s">
        <v>253</v>
      </c>
      <c r="D7" s="28" t="s">
        <v>275</v>
      </c>
      <c r="E7" s="2"/>
      <c r="F7" s="4"/>
      <c r="G7" s="3" t="s">
        <v>8</v>
      </c>
      <c r="H7" s="4"/>
      <c r="I7" s="3" t="s">
        <v>8</v>
      </c>
      <c r="J7" s="4"/>
      <c r="K7" s="6"/>
      <c r="N7" s="8" t="s">
        <v>28</v>
      </c>
      <c r="P7" s="24" t="s">
        <v>170</v>
      </c>
      <c r="R7" t="s">
        <v>314</v>
      </c>
      <c r="T7" t="s">
        <v>298</v>
      </c>
      <c r="AA7" t="s">
        <v>318</v>
      </c>
    </row>
    <row r="8" spans="1:29" ht="30" x14ac:dyDescent="0.25">
      <c r="A8" s="3" t="s">
        <v>8</v>
      </c>
      <c r="B8" s="3"/>
      <c r="C8" s="28" t="s">
        <v>254</v>
      </c>
      <c r="D8" s="28" t="s">
        <v>276</v>
      </c>
      <c r="E8" s="4"/>
      <c r="F8" s="4"/>
      <c r="G8" s="5" t="s">
        <v>9</v>
      </c>
      <c r="H8" s="4"/>
      <c r="I8" s="5" t="s">
        <v>9</v>
      </c>
      <c r="J8" s="4"/>
      <c r="K8" s="6"/>
      <c r="N8" s="8" t="s">
        <v>29</v>
      </c>
      <c r="P8" s="24" t="s">
        <v>171</v>
      </c>
      <c r="T8" t="s">
        <v>18</v>
      </c>
      <c r="AA8" t="s">
        <v>319</v>
      </c>
    </row>
    <row r="9" spans="1:29" x14ac:dyDescent="0.25">
      <c r="A9" s="5" t="s">
        <v>9</v>
      </c>
      <c r="B9" s="5"/>
      <c r="C9" s="28" t="s">
        <v>255</v>
      </c>
      <c r="D9" s="28" t="s">
        <v>277</v>
      </c>
      <c r="E9" s="4"/>
      <c r="F9" s="4"/>
      <c r="G9" s="5" t="s">
        <v>10</v>
      </c>
      <c r="H9" s="4"/>
      <c r="I9" s="5" t="s">
        <v>10</v>
      </c>
      <c r="J9" s="4"/>
      <c r="K9" s="6"/>
      <c r="N9" s="8" t="s">
        <v>30</v>
      </c>
      <c r="P9" s="24" t="s">
        <v>172</v>
      </c>
      <c r="R9" t="s">
        <v>336</v>
      </c>
      <c r="AA9" t="s">
        <v>320</v>
      </c>
    </row>
    <row r="10" spans="1:29" ht="30" x14ac:dyDescent="0.25">
      <c r="A10" s="5" t="s">
        <v>10</v>
      </c>
      <c r="B10" s="5"/>
      <c r="C10" s="28" t="s">
        <v>256</v>
      </c>
      <c r="D10" s="28" t="s">
        <v>278</v>
      </c>
      <c r="E10" s="4"/>
      <c r="F10" s="4"/>
      <c r="G10" s="5" t="s">
        <v>11</v>
      </c>
      <c r="H10" s="4"/>
      <c r="I10" s="5" t="s">
        <v>11</v>
      </c>
      <c r="J10" s="4"/>
      <c r="K10" s="6"/>
      <c r="N10" s="8" t="s">
        <v>31</v>
      </c>
      <c r="P10" s="24" t="s">
        <v>50</v>
      </c>
      <c r="R10" t="s">
        <v>337</v>
      </c>
      <c r="AA10" t="s">
        <v>321</v>
      </c>
    </row>
    <row r="11" spans="1:29" ht="30" x14ac:dyDescent="0.25">
      <c r="A11" s="5" t="s">
        <v>11</v>
      </c>
      <c r="B11" s="5"/>
      <c r="C11" s="28" t="s">
        <v>257</v>
      </c>
      <c r="D11" s="28" t="s">
        <v>279</v>
      </c>
      <c r="E11" s="4"/>
      <c r="F11" s="4"/>
      <c r="G11" s="5" t="s">
        <v>12</v>
      </c>
      <c r="H11" s="4"/>
      <c r="I11" s="5" t="s">
        <v>12</v>
      </c>
      <c r="J11" s="4"/>
      <c r="K11" s="6"/>
      <c r="N11" s="8" t="s">
        <v>32</v>
      </c>
      <c r="P11" s="24" t="s">
        <v>51</v>
      </c>
      <c r="AA11" t="s">
        <v>322</v>
      </c>
    </row>
    <row r="12" spans="1:29" x14ac:dyDescent="0.25">
      <c r="A12" s="5" t="s">
        <v>13</v>
      </c>
      <c r="B12" s="5"/>
      <c r="C12" s="28" t="s">
        <v>258</v>
      </c>
      <c r="D12" s="28" t="s">
        <v>280</v>
      </c>
      <c r="E12" s="4"/>
      <c r="F12" s="4"/>
      <c r="G12" s="5" t="s">
        <v>13</v>
      </c>
      <c r="H12" s="4"/>
      <c r="I12" s="5" t="s">
        <v>13</v>
      </c>
      <c r="J12" s="6"/>
      <c r="K12" s="6"/>
      <c r="N12" s="8" t="s">
        <v>33</v>
      </c>
      <c r="P12" s="24" t="s">
        <v>173</v>
      </c>
      <c r="AA12" t="s">
        <v>323</v>
      </c>
    </row>
    <row r="13" spans="1:29" x14ac:dyDescent="0.25">
      <c r="C13" s="28" t="s">
        <v>259</v>
      </c>
      <c r="D13" s="28" t="s">
        <v>281</v>
      </c>
      <c r="E13" s="1"/>
      <c r="F13" s="6"/>
      <c r="G13" s="1"/>
      <c r="H13" s="6"/>
      <c r="I13" s="7"/>
      <c r="J13" s="6"/>
      <c r="K13" s="6"/>
      <c r="P13" s="24" t="s">
        <v>52</v>
      </c>
      <c r="Q13" s="24"/>
      <c r="AA13" t="s">
        <v>324</v>
      </c>
    </row>
    <row r="14" spans="1:29" ht="15.75" x14ac:dyDescent="0.25">
      <c r="C14" s="28" t="s">
        <v>260</v>
      </c>
      <c r="D14" s="28" t="s">
        <v>282</v>
      </c>
      <c r="E14" s="1"/>
      <c r="F14" s="6"/>
      <c r="G14" s="7"/>
      <c r="H14" s="1"/>
      <c r="I14" s="6"/>
      <c r="J14" s="6"/>
      <c r="K14" s="6"/>
      <c r="P14" s="24" t="s">
        <v>53</v>
      </c>
      <c r="Q14" s="26"/>
      <c r="AA14" t="s">
        <v>325</v>
      </c>
    </row>
    <row r="15" spans="1:29" ht="15.75" x14ac:dyDescent="0.25">
      <c r="C15" s="28" t="s">
        <v>261</v>
      </c>
      <c r="D15" s="28" t="s">
        <v>283</v>
      </c>
      <c r="E15" s="1"/>
      <c r="F15" s="6"/>
      <c r="G15" s="7"/>
      <c r="H15" s="1"/>
      <c r="I15" s="6"/>
      <c r="J15" s="6"/>
      <c r="K15" s="6"/>
      <c r="P15" s="24" t="s">
        <v>54</v>
      </c>
      <c r="Q15" s="26"/>
      <c r="AA15" t="s">
        <v>326</v>
      </c>
    </row>
    <row r="16" spans="1:29" ht="30" x14ac:dyDescent="0.25">
      <c r="C16" s="28" t="s">
        <v>262</v>
      </c>
      <c r="D16" s="28" t="s">
        <v>284</v>
      </c>
      <c r="E16" s="1"/>
      <c r="F16" s="6"/>
      <c r="G16" s="7"/>
      <c r="H16" s="1"/>
      <c r="I16" s="6"/>
      <c r="J16" s="6"/>
      <c r="K16" s="6"/>
      <c r="N16" t="s">
        <v>359</v>
      </c>
      <c r="P16" s="24" t="s">
        <v>174</v>
      </c>
      <c r="Q16" s="26"/>
      <c r="AA16" t="s">
        <v>327</v>
      </c>
    </row>
    <row r="17" spans="3:27" ht="15.75" x14ac:dyDescent="0.25">
      <c r="C17" s="28" t="s">
        <v>263</v>
      </c>
      <c r="D17" s="28" t="s">
        <v>285</v>
      </c>
      <c r="E17" s="1"/>
      <c r="F17" s="6"/>
      <c r="G17" s="7"/>
      <c r="H17" s="1"/>
      <c r="I17" s="6"/>
      <c r="J17" s="6"/>
      <c r="K17" s="6"/>
      <c r="N17" t="s">
        <v>340</v>
      </c>
      <c r="P17" s="24" t="s">
        <v>175</v>
      </c>
      <c r="Q17" s="26"/>
      <c r="W17" t="s">
        <v>370</v>
      </c>
      <c r="X17" t="s">
        <v>371</v>
      </c>
      <c r="AA17" t="s">
        <v>328</v>
      </c>
    </row>
    <row r="18" spans="3:27" ht="15.75" x14ac:dyDescent="0.25">
      <c r="C18" s="28" t="s">
        <v>264</v>
      </c>
      <c r="D18" s="28" t="s">
        <v>286</v>
      </c>
      <c r="E18" s="1"/>
      <c r="F18" s="6"/>
      <c r="G18" s="7"/>
      <c r="H18" s="1"/>
      <c r="I18" s="6"/>
      <c r="J18" s="6"/>
      <c r="K18" s="6"/>
      <c r="N18" t="s">
        <v>341</v>
      </c>
      <c r="P18" s="24" t="s">
        <v>108</v>
      </c>
      <c r="Q18" s="26"/>
      <c r="R18" s="145"/>
      <c r="S18" s="146"/>
      <c r="U18" s="147"/>
      <c r="V18" s="148"/>
      <c r="W18" t="str">
        <f>IF(Form!H60="In-kind request",Form!E60,"0")</f>
        <v>0</v>
      </c>
      <c r="X18">
        <f>IF(Form!H60="Cost covered by sponsor/funder",Form!E60,0)</f>
        <v>0</v>
      </c>
      <c r="AA18" t="s">
        <v>329</v>
      </c>
    </row>
    <row r="19" spans="3:27" ht="15.75" x14ac:dyDescent="0.25">
      <c r="C19" s="28" t="s">
        <v>265</v>
      </c>
      <c r="D19" s="7"/>
      <c r="E19" s="1"/>
      <c r="F19" s="6"/>
      <c r="G19" s="7"/>
      <c r="H19" s="1"/>
      <c r="I19" s="6"/>
      <c r="J19" s="6"/>
      <c r="K19" s="6"/>
      <c r="N19" t="s">
        <v>342</v>
      </c>
      <c r="P19" s="24" t="s">
        <v>146</v>
      </c>
      <c r="Q19" s="26"/>
      <c r="R19" s="149"/>
      <c r="S19" s="150"/>
      <c r="U19" s="151"/>
      <c r="V19" s="152"/>
      <c r="W19" t="str">
        <f>IF(Form!H61="In-kind request",Form!E61,"0")</f>
        <v>0</v>
      </c>
      <c r="X19">
        <f>IF(Form!H61="Cost covered by sponsor/funder",Form!E61,0)</f>
        <v>0</v>
      </c>
      <c r="AA19" t="s">
        <v>330</v>
      </c>
    </row>
    <row r="20" spans="3:27" ht="15.75" x14ac:dyDescent="0.25">
      <c r="C20" s="28" t="s">
        <v>266</v>
      </c>
      <c r="D20" s="7"/>
      <c r="E20" s="1"/>
      <c r="F20" s="6"/>
      <c r="G20" s="7"/>
      <c r="H20" s="1"/>
      <c r="I20" s="6"/>
      <c r="J20" s="6"/>
      <c r="K20" s="6"/>
      <c r="N20" t="s">
        <v>343</v>
      </c>
      <c r="P20" s="24" t="s">
        <v>147</v>
      </c>
      <c r="Q20" s="26"/>
      <c r="R20" s="149"/>
      <c r="S20" s="150"/>
      <c r="U20" s="151"/>
      <c r="V20" s="152"/>
      <c r="W20" t="str">
        <f>IF(Form!H62="In-kind request",Form!E62,"0")</f>
        <v>0</v>
      </c>
      <c r="X20">
        <f>IF(Form!H62="Cost covered by sponsor/funder",Form!E62,0)</f>
        <v>0</v>
      </c>
      <c r="AA20" t="s">
        <v>338</v>
      </c>
    </row>
    <row r="21" spans="3:27" ht="15.75" x14ac:dyDescent="0.25">
      <c r="C21" s="28" t="s">
        <v>267</v>
      </c>
      <c r="D21" s="7"/>
      <c r="E21" s="1"/>
      <c r="F21" s="6"/>
      <c r="G21" s="7"/>
      <c r="H21" s="1"/>
      <c r="I21" s="6"/>
      <c r="J21" s="6"/>
      <c r="K21" s="6"/>
      <c r="N21" t="s">
        <v>344</v>
      </c>
      <c r="P21" s="24" t="s">
        <v>148</v>
      </c>
      <c r="Q21" s="26"/>
      <c r="R21" s="149"/>
      <c r="S21" s="150"/>
      <c r="U21" s="151"/>
      <c r="V21" s="152"/>
      <c r="W21" t="str">
        <f>IF(Form!H63="In-kind request",Form!E63,"0")</f>
        <v>0</v>
      </c>
      <c r="X21">
        <f>IF(Form!H63="Cost covered by sponsor/funder",Form!E63,0)</f>
        <v>0</v>
      </c>
    </row>
    <row r="22" spans="3:27" ht="15.75" x14ac:dyDescent="0.25">
      <c r="C22" s="28" t="s">
        <v>268</v>
      </c>
      <c r="D22" s="7"/>
      <c r="E22" s="1"/>
      <c r="F22" s="6"/>
      <c r="G22" s="7"/>
      <c r="H22" s="1"/>
      <c r="I22" s="6"/>
      <c r="J22" s="6"/>
      <c r="K22" s="6"/>
      <c r="N22" t="s">
        <v>345</v>
      </c>
      <c r="P22" s="24" t="s">
        <v>149</v>
      </c>
      <c r="Q22" s="26"/>
      <c r="R22" s="149"/>
      <c r="S22" s="150"/>
      <c r="U22" s="151"/>
      <c r="V22" s="152"/>
      <c r="W22" t="str">
        <f>IF(Form!H64="In-kind request",Form!E64,"0")</f>
        <v>0</v>
      </c>
      <c r="X22">
        <f>IF(Form!H64="Cost covered by sponsor/funder",Form!E64,0)</f>
        <v>0</v>
      </c>
    </row>
    <row r="23" spans="3:27" ht="15.75" x14ac:dyDescent="0.25">
      <c r="C23" s="28" t="s">
        <v>269</v>
      </c>
      <c r="D23" s="7"/>
      <c r="E23" s="1"/>
      <c r="F23" s="6"/>
      <c r="G23" s="7"/>
      <c r="H23" s="1"/>
      <c r="I23" s="6"/>
      <c r="J23" s="6"/>
      <c r="K23" s="6"/>
      <c r="N23" t="s">
        <v>346</v>
      </c>
      <c r="P23" s="24" t="s">
        <v>150</v>
      </c>
      <c r="Q23" s="26"/>
      <c r="R23" s="149"/>
      <c r="S23" s="150"/>
      <c r="U23" s="151"/>
      <c r="V23" s="152"/>
      <c r="W23" t="str">
        <f>IF(Form!H65="In-kind request",Form!E65,"0")</f>
        <v>0</v>
      </c>
      <c r="X23">
        <f>IF(Form!H65="Cost covered by sponsor/funder",Form!E65,0)</f>
        <v>0</v>
      </c>
    </row>
    <row r="24" spans="3:27" ht="15.75" x14ac:dyDescent="0.25">
      <c r="N24" t="s">
        <v>347</v>
      </c>
      <c r="P24" s="24" t="s">
        <v>151</v>
      </c>
      <c r="Q24" s="26"/>
      <c r="R24" s="149"/>
      <c r="S24" s="150"/>
      <c r="U24" s="151"/>
      <c r="V24" s="152"/>
      <c r="W24" t="str">
        <f>IF(Form!H66="In-kind request",Form!E66,"0")</f>
        <v>0</v>
      </c>
      <c r="X24">
        <f>IF(Form!H66="Cost covered by sponsor/funder",Form!E66,0)</f>
        <v>0</v>
      </c>
    </row>
    <row r="25" spans="3:27" x14ac:dyDescent="0.25">
      <c r="N25" t="s">
        <v>348</v>
      </c>
      <c r="P25" s="24" t="s">
        <v>152</v>
      </c>
      <c r="R25" s="149"/>
      <c r="S25" s="150"/>
      <c r="U25" s="151"/>
      <c r="V25" s="152"/>
      <c r="W25" t="str">
        <f>IF(Form!H67="In-kind request",Form!E67,"0")</f>
        <v>0</v>
      </c>
      <c r="X25">
        <f>IF(Form!H67="Cost covered by sponsor/funder",Form!E67,0)</f>
        <v>0</v>
      </c>
    </row>
    <row r="26" spans="3:27" x14ac:dyDescent="0.25">
      <c r="N26" t="s">
        <v>349</v>
      </c>
      <c r="P26" s="24" t="s">
        <v>153</v>
      </c>
      <c r="R26" s="149"/>
      <c r="S26" s="150"/>
      <c r="U26" s="151"/>
      <c r="V26" s="152"/>
      <c r="W26" t="str">
        <f>IF(Form!H68="In-kind request",Form!E68,"0")</f>
        <v>0</v>
      </c>
      <c r="X26">
        <f>IF(Form!H68="Cost covered by sponsor/funder",Form!E68,0)</f>
        <v>0</v>
      </c>
    </row>
    <row r="27" spans="3:27" x14ac:dyDescent="0.25">
      <c r="N27" t="s">
        <v>350</v>
      </c>
      <c r="P27" s="24" t="s">
        <v>176</v>
      </c>
      <c r="R27" s="149"/>
      <c r="S27" s="150"/>
      <c r="U27" s="151"/>
      <c r="V27" s="152"/>
      <c r="W27" t="str">
        <f>IF(Form!H69="In-kind request",Form!E69,"0")</f>
        <v>0</v>
      </c>
      <c r="X27">
        <f>IF(Form!H69="Cost covered by sponsor/funder",Form!E69,0)</f>
        <v>0</v>
      </c>
    </row>
    <row r="28" spans="3:27" x14ac:dyDescent="0.25">
      <c r="N28" t="s">
        <v>351</v>
      </c>
      <c r="P28" s="24" t="s">
        <v>177</v>
      </c>
      <c r="R28" s="149"/>
      <c r="S28" s="150"/>
      <c r="U28" s="151"/>
      <c r="V28" s="152"/>
      <c r="W28" t="str">
        <f>IF(Form!H70="In-kind request",Form!E70,"0")</f>
        <v>0</v>
      </c>
      <c r="X28">
        <f>IF(Form!H70="Cost covered by sponsor/funder",Form!E70,0)</f>
        <v>0</v>
      </c>
    </row>
    <row r="29" spans="3:27" x14ac:dyDescent="0.25">
      <c r="N29" t="s">
        <v>352</v>
      </c>
      <c r="P29" s="24" t="s">
        <v>109</v>
      </c>
      <c r="R29" s="149"/>
      <c r="S29" s="150"/>
      <c r="U29" s="151"/>
      <c r="V29" s="152"/>
      <c r="W29" t="str">
        <f>IF(Form!H71="In-kind request",Form!E71,"0")</f>
        <v>0</v>
      </c>
      <c r="X29">
        <f>IF(Form!H71="Cost covered by sponsor/funder",Form!E71,0)</f>
        <v>0</v>
      </c>
    </row>
    <row r="30" spans="3:27" x14ac:dyDescent="0.25">
      <c r="N30" t="s">
        <v>353</v>
      </c>
      <c r="P30" s="24" t="s">
        <v>178</v>
      </c>
      <c r="R30" s="149"/>
      <c r="S30" s="150"/>
      <c r="U30" s="151"/>
      <c r="V30" s="152"/>
      <c r="W30" t="str">
        <f>IF(Form!H72="In-kind request",Form!E72,"0")</f>
        <v>0</v>
      </c>
      <c r="X30">
        <f>IF(Form!H72="Cost covered by sponsor/funder",Form!E72,0)</f>
        <v>0</v>
      </c>
    </row>
    <row r="31" spans="3:27" x14ac:dyDescent="0.25">
      <c r="N31" t="s">
        <v>354</v>
      </c>
      <c r="P31" s="24" t="s">
        <v>179</v>
      </c>
      <c r="R31" s="149"/>
      <c r="S31" s="150"/>
      <c r="U31" s="151"/>
      <c r="V31" s="152"/>
      <c r="W31" t="str">
        <f>IF(Form!H73="In-kind request",Form!E73,"0")</f>
        <v>0</v>
      </c>
      <c r="X31">
        <f>IF(Form!H73="Cost covered by sponsor/funder",Form!E73,0)</f>
        <v>0</v>
      </c>
    </row>
    <row r="32" spans="3:27" x14ac:dyDescent="0.25">
      <c r="N32" t="s">
        <v>355</v>
      </c>
      <c r="P32" s="24" t="s">
        <v>154</v>
      </c>
      <c r="R32" s="149"/>
      <c r="S32" s="150"/>
      <c r="U32" s="151"/>
      <c r="V32" s="152"/>
      <c r="W32" t="str">
        <f>IF(Form!H74="In-kind request",Form!E74,"0")</f>
        <v>0</v>
      </c>
      <c r="X32">
        <f>IF(Form!H74="Cost covered by sponsor/funder",Form!E74,0)</f>
        <v>0</v>
      </c>
    </row>
    <row r="33" spans="14:24" x14ac:dyDescent="0.25">
      <c r="N33" t="s">
        <v>356</v>
      </c>
      <c r="P33" s="24" t="s">
        <v>180</v>
      </c>
      <c r="R33" s="149"/>
      <c r="S33" s="150"/>
      <c r="U33" s="153"/>
      <c r="V33" s="154"/>
      <c r="W33" t="str">
        <f>IF(Form!H75="In-kind request",Form!E75,"0")</f>
        <v>0</v>
      </c>
      <c r="X33">
        <f>IF(Form!H75="Cost covered by sponsor/funder",Form!E75,0)</f>
        <v>0</v>
      </c>
    </row>
    <row r="34" spans="14:24" x14ac:dyDescent="0.25">
      <c r="N34" t="s">
        <v>357</v>
      </c>
      <c r="P34" s="24" t="s">
        <v>55</v>
      </c>
      <c r="W34" s="68">
        <f>SUM(W18:W33)</f>
        <v>0</v>
      </c>
      <c r="X34">
        <f>SUM(X18:X33)</f>
        <v>0</v>
      </c>
    </row>
    <row r="35" spans="14:24" x14ac:dyDescent="0.25">
      <c r="N35" t="s">
        <v>358</v>
      </c>
      <c r="P35" s="24" t="s">
        <v>181</v>
      </c>
    </row>
    <row r="36" spans="14:24" ht="15" customHeight="1" x14ac:dyDescent="0.25">
      <c r="P36" s="24" t="s">
        <v>155</v>
      </c>
    </row>
    <row r="37" spans="14:24" x14ac:dyDescent="0.25">
      <c r="P37" s="24" t="s">
        <v>104</v>
      </c>
    </row>
    <row r="38" spans="14:24" ht="30" x14ac:dyDescent="0.25">
      <c r="P38" s="24" t="s">
        <v>110</v>
      </c>
    </row>
    <row r="39" spans="14:24" x14ac:dyDescent="0.25">
      <c r="P39" s="24" t="s">
        <v>60</v>
      </c>
    </row>
    <row r="40" spans="14:24" x14ac:dyDescent="0.25">
      <c r="P40" s="24" t="s">
        <v>111</v>
      </c>
    </row>
    <row r="41" spans="14:24" x14ac:dyDescent="0.25">
      <c r="P41" s="24" t="s">
        <v>105</v>
      </c>
    </row>
    <row r="42" spans="14:24" x14ac:dyDescent="0.25">
      <c r="P42" s="24" t="s">
        <v>61</v>
      </c>
    </row>
    <row r="43" spans="14:24" x14ac:dyDescent="0.25">
      <c r="P43" s="24" t="s">
        <v>228</v>
      </c>
    </row>
    <row r="44" spans="14:24" ht="30" x14ac:dyDescent="0.25">
      <c r="P44" s="24" t="s">
        <v>112</v>
      </c>
    </row>
    <row r="45" spans="14:24" x14ac:dyDescent="0.25">
      <c r="P45" s="24" t="s">
        <v>229</v>
      </c>
    </row>
    <row r="46" spans="14:24" x14ac:dyDescent="0.25">
      <c r="P46" s="24" t="s">
        <v>113</v>
      </c>
    </row>
    <row r="47" spans="14:24" x14ac:dyDescent="0.25">
      <c r="P47" s="24" t="s">
        <v>182</v>
      </c>
    </row>
    <row r="48" spans="14:24" x14ac:dyDescent="0.25">
      <c r="P48" s="24" t="s">
        <v>114</v>
      </c>
    </row>
    <row r="49" spans="16:16" x14ac:dyDescent="0.25">
      <c r="P49" s="24" t="s">
        <v>115</v>
      </c>
    </row>
    <row r="50" spans="16:16" x14ac:dyDescent="0.25">
      <c r="P50" s="24" t="s">
        <v>230</v>
      </c>
    </row>
    <row r="51" spans="16:16" ht="30" x14ac:dyDescent="0.25">
      <c r="P51" s="24" t="s">
        <v>116</v>
      </c>
    </row>
    <row r="52" spans="16:16" x14ac:dyDescent="0.25">
      <c r="P52" s="24" t="s">
        <v>183</v>
      </c>
    </row>
    <row r="53" spans="16:16" ht="30" x14ac:dyDescent="0.25">
      <c r="P53" s="24" t="s">
        <v>56</v>
      </c>
    </row>
    <row r="54" spans="16:16" ht="30" x14ac:dyDescent="0.25">
      <c r="P54" s="24" t="s">
        <v>184</v>
      </c>
    </row>
    <row r="55" spans="16:16" x14ac:dyDescent="0.25">
      <c r="P55" s="24" t="s">
        <v>57</v>
      </c>
    </row>
    <row r="56" spans="16:16" x14ac:dyDescent="0.25">
      <c r="P56" s="24" t="s">
        <v>231</v>
      </c>
    </row>
    <row r="57" spans="16:16" x14ac:dyDescent="0.25">
      <c r="P57" s="24" t="s">
        <v>185</v>
      </c>
    </row>
    <row r="58" spans="16:16" x14ac:dyDescent="0.25">
      <c r="P58" s="24" t="s">
        <v>186</v>
      </c>
    </row>
    <row r="59" spans="16:16" x14ac:dyDescent="0.25">
      <c r="P59" s="24" t="s">
        <v>232</v>
      </c>
    </row>
    <row r="60" spans="16:16" x14ac:dyDescent="0.25">
      <c r="P60" s="24" t="s">
        <v>187</v>
      </c>
    </row>
    <row r="61" spans="16:16" x14ac:dyDescent="0.25">
      <c r="P61" s="24" t="s">
        <v>117</v>
      </c>
    </row>
    <row r="62" spans="16:16" x14ac:dyDescent="0.25">
      <c r="P62" s="24" t="s">
        <v>188</v>
      </c>
    </row>
    <row r="63" spans="16:16" x14ac:dyDescent="0.25">
      <c r="P63" s="24" t="s">
        <v>62</v>
      </c>
    </row>
    <row r="64" spans="16:16" x14ac:dyDescent="0.25">
      <c r="P64" s="24" t="s">
        <v>118</v>
      </c>
    </row>
    <row r="65" spans="16:16" x14ac:dyDescent="0.25">
      <c r="P65" s="24" t="s">
        <v>189</v>
      </c>
    </row>
    <row r="66" spans="16:16" x14ac:dyDescent="0.25">
      <c r="P66" s="24" t="s">
        <v>63</v>
      </c>
    </row>
    <row r="67" spans="16:16" x14ac:dyDescent="0.25">
      <c r="P67" s="24" t="s">
        <v>64</v>
      </c>
    </row>
    <row r="68" spans="16:16" x14ac:dyDescent="0.25">
      <c r="P68" s="24" t="s">
        <v>190</v>
      </c>
    </row>
    <row r="69" spans="16:16" x14ac:dyDescent="0.25">
      <c r="P69" s="24" t="s">
        <v>65</v>
      </c>
    </row>
    <row r="70" spans="16:16" x14ac:dyDescent="0.25">
      <c r="P70" s="24" t="s">
        <v>119</v>
      </c>
    </row>
    <row r="71" spans="16:16" x14ac:dyDescent="0.25">
      <c r="P71" s="24" t="s">
        <v>120</v>
      </c>
    </row>
    <row r="72" spans="16:16" x14ac:dyDescent="0.25">
      <c r="P72" s="24" t="s">
        <v>233</v>
      </c>
    </row>
    <row r="73" spans="16:16" x14ac:dyDescent="0.25">
      <c r="P73" s="24" t="s">
        <v>66</v>
      </c>
    </row>
    <row r="74" spans="16:16" x14ac:dyDescent="0.25">
      <c r="P74" s="24" t="s">
        <v>156</v>
      </c>
    </row>
    <row r="75" spans="16:16" ht="30" x14ac:dyDescent="0.25">
      <c r="P75" s="24" t="s">
        <v>106</v>
      </c>
    </row>
    <row r="76" spans="16:16" x14ac:dyDescent="0.25">
      <c r="P76" s="24" t="s">
        <v>121</v>
      </c>
    </row>
    <row r="77" spans="16:16" x14ac:dyDescent="0.25">
      <c r="P77" s="24" t="s">
        <v>67</v>
      </c>
    </row>
    <row r="78" spans="16:16" x14ac:dyDescent="0.25">
      <c r="P78" s="24" t="s">
        <v>191</v>
      </c>
    </row>
    <row r="79" spans="16:16" x14ac:dyDescent="0.25">
      <c r="P79" s="24" t="s">
        <v>68</v>
      </c>
    </row>
    <row r="80" spans="16:16" x14ac:dyDescent="0.25">
      <c r="P80" s="24" t="s">
        <v>122</v>
      </c>
    </row>
    <row r="81" spans="16:16" ht="30" x14ac:dyDescent="0.25">
      <c r="P81" s="24" t="s">
        <v>69</v>
      </c>
    </row>
    <row r="82" spans="16:16" ht="30" x14ac:dyDescent="0.25">
      <c r="P82" s="24" t="s">
        <v>70</v>
      </c>
    </row>
    <row r="83" spans="16:16" x14ac:dyDescent="0.25">
      <c r="P83" s="24" t="s">
        <v>234</v>
      </c>
    </row>
    <row r="84" spans="16:16" ht="30" x14ac:dyDescent="0.25">
      <c r="P84" s="24" t="s">
        <v>71</v>
      </c>
    </row>
    <row r="85" spans="16:16" x14ac:dyDescent="0.25">
      <c r="P85" s="24" t="s">
        <v>192</v>
      </c>
    </row>
    <row r="86" spans="16:16" x14ac:dyDescent="0.25">
      <c r="P86" s="24" t="s">
        <v>193</v>
      </c>
    </row>
    <row r="87" spans="16:16" x14ac:dyDescent="0.25">
      <c r="P87" s="24" t="s">
        <v>235</v>
      </c>
    </row>
    <row r="88" spans="16:16" x14ac:dyDescent="0.25">
      <c r="P88" s="25" t="s">
        <v>72</v>
      </c>
    </row>
    <row r="89" spans="16:16" ht="30" x14ac:dyDescent="0.25">
      <c r="P89" s="24" t="s">
        <v>123</v>
      </c>
    </row>
    <row r="90" spans="16:16" x14ac:dyDescent="0.25">
      <c r="P90" s="24" t="s">
        <v>124</v>
      </c>
    </row>
    <row r="91" spans="16:16" x14ac:dyDescent="0.25">
      <c r="P91" s="24" t="s">
        <v>194</v>
      </c>
    </row>
    <row r="92" spans="16:16" x14ac:dyDescent="0.25">
      <c r="P92" s="24" t="s">
        <v>195</v>
      </c>
    </row>
    <row r="93" spans="16:16" x14ac:dyDescent="0.25">
      <c r="P93" s="24" t="s">
        <v>196</v>
      </c>
    </row>
    <row r="94" spans="16:16" x14ac:dyDescent="0.25">
      <c r="P94" s="24" t="s">
        <v>197</v>
      </c>
    </row>
    <row r="95" spans="16:16" x14ac:dyDescent="0.25">
      <c r="P95" s="24" t="s">
        <v>125</v>
      </c>
    </row>
    <row r="96" spans="16:16" x14ac:dyDescent="0.25">
      <c r="P96" s="24" t="s">
        <v>198</v>
      </c>
    </row>
    <row r="97" spans="16:16" x14ac:dyDescent="0.25">
      <c r="P97" s="24" t="s">
        <v>199</v>
      </c>
    </row>
    <row r="98" spans="16:16" x14ac:dyDescent="0.25">
      <c r="P98" s="24" t="s">
        <v>200</v>
      </c>
    </row>
    <row r="99" spans="16:16" x14ac:dyDescent="0.25">
      <c r="P99" s="24" t="s">
        <v>73</v>
      </c>
    </row>
    <row r="100" spans="16:16" x14ac:dyDescent="0.25">
      <c r="P100" s="24" t="s">
        <v>236</v>
      </c>
    </row>
    <row r="101" spans="16:16" ht="30" x14ac:dyDescent="0.25">
      <c r="P101" s="24" t="s">
        <v>201</v>
      </c>
    </row>
    <row r="102" spans="16:16" ht="30" x14ac:dyDescent="0.25">
      <c r="P102" s="24" t="s">
        <v>74</v>
      </c>
    </row>
    <row r="103" spans="16:16" x14ac:dyDescent="0.25">
      <c r="P103" s="24" t="s">
        <v>75</v>
      </c>
    </row>
    <row r="104" spans="16:16" x14ac:dyDescent="0.25">
      <c r="P104" s="24" t="s">
        <v>77</v>
      </c>
    </row>
    <row r="105" spans="16:16" ht="30" x14ac:dyDescent="0.25">
      <c r="P105" s="24" t="s">
        <v>237</v>
      </c>
    </row>
    <row r="106" spans="16:16" x14ac:dyDescent="0.25">
      <c r="P106" s="24" t="s">
        <v>78</v>
      </c>
    </row>
    <row r="107" spans="16:16" x14ac:dyDescent="0.25">
      <c r="P107" s="24" t="s">
        <v>202</v>
      </c>
    </row>
    <row r="108" spans="16:16" x14ac:dyDescent="0.25">
      <c r="P108" s="24" t="s">
        <v>79</v>
      </c>
    </row>
    <row r="109" spans="16:16" x14ac:dyDescent="0.25">
      <c r="P109" s="24" t="s">
        <v>76</v>
      </c>
    </row>
    <row r="110" spans="16:16" x14ac:dyDescent="0.25">
      <c r="P110" s="24" t="s">
        <v>203</v>
      </c>
    </row>
    <row r="111" spans="16:16" x14ac:dyDescent="0.25">
      <c r="P111" s="24" t="s">
        <v>204</v>
      </c>
    </row>
    <row r="112" spans="16:16" x14ac:dyDescent="0.25">
      <c r="P112" s="24" t="s">
        <v>205</v>
      </c>
    </row>
    <row r="113" spans="16:16" x14ac:dyDescent="0.25">
      <c r="P113" s="24" t="s">
        <v>206</v>
      </c>
    </row>
    <row r="114" spans="16:16" x14ac:dyDescent="0.25">
      <c r="P114" s="24" t="s">
        <v>207</v>
      </c>
    </row>
    <row r="115" spans="16:16" x14ac:dyDescent="0.25">
      <c r="P115" s="24" t="s">
        <v>126</v>
      </c>
    </row>
    <row r="116" spans="16:16" x14ac:dyDescent="0.25">
      <c r="P116" s="25" t="s">
        <v>127</v>
      </c>
    </row>
    <row r="117" spans="16:16" ht="30" x14ac:dyDescent="0.25">
      <c r="P117" s="24" t="s">
        <v>128</v>
      </c>
    </row>
    <row r="118" spans="16:16" ht="30" x14ac:dyDescent="0.25">
      <c r="P118" s="24" t="s">
        <v>129</v>
      </c>
    </row>
    <row r="119" spans="16:16" ht="30" x14ac:dyDescent="0.25">
      <c r="P119" s="24" t="s">
        <v>130</v>
      </c>
    </row>
    <row r="120" spans="16:16" ht="30" x14ac:dyDescent="0.25">
      <c r="P120" s="24" t="s">
        <v>157</v>
      </c>
    </row>
    <row r="121" spans="16:16" x14ac:dyDescent="0.25">
      <c r="P121" s="24" t="s">
        <v>80</v>
      </c>
    </row>
    <row r="122" spans="16:16" x14ac:dyDescent="0.25">
      <c r="P122" s="24" t="s">
        <v>81</v>
      </c>
    </row>
    <row r="123" spans="16:16" x14ac:dyDescent="0.25">
      <c r="P123" s="24" t="s">
        <v>82</v>
      </c>
    </row>
    <row r="124" spans="16:16" x14ac:dyDescent="0.25">
      <c r="P124" s="24" t="s">
        <v>208</v>
      </c>
    </row>
    <row r="125" spans="16:16" ht="30" x14ac:dyDescent="0.25">
      <c r="P125" s="24" t="s">
        <v>209</v>
      </c>
    </row>
    <row r="126" spans="16:16" x14ac:dyDescent="0.25">
      <c r="P126" s="24" t="s">
        <v>131</v>
      </c>
    </row>
    <row r="127" spans="16:16" ht="30" x14ac:dyDescent="0.25">
      <c r="P127" s="24" t="s">
        <v>210</v>
      </c>
    </row>
    <row r="128" spans="16:16" x14ac:dyDescent="0.25">
      <c r="P128" s="24" t="s">
        <v>238</v>
      </c>
    </row>
    <row r="129" spans="16:16" x14ac:dyDescent="0.25">
      <c r="P129" s="24" t="s">
        <v>160</v>
      </c>
    </row>
    <row r="130" spans="16:16" x14ac:dyDescent="0.25">
      <c r="P130" s="24" t="s">
        <v>212</v>
      </c>
    </row>
    <row r="131" spans="16:16" x14ac:dyDescent="0.25">
      <c r="P131" s="24" t="s">
        <v>240</v>
      </c>
    </row>
    <row r="132" spans="16:16" ht="30" x14ac:dyDescent="0.25">
      <c r="P132" s="24" t="s">
        <v>241</v>
      </c>
    </row>
    <row r="133" spans="16:16" x14ac:dyDescent="0.25">
      <c r="P133" s="24" t="s">
        <v>159</v>
      </c>
    </row>
    <row r="134" spans="16:16" x14ac:dyDescent="0.25">
      <c r="P134" s="24" t="s">
        <v>84</v>
      </c>
    </row>
    <row r="135" spans="16:16" x14ac:dyDescent="0.25">
      <c r="P135" s="24" t="s">
        <v>242</v>
      </c>
    </row>
    <row r="136" spans="16:16" x14ac:dyDescent="0.25">
      <c r="P136" s="24" t="s">
        <v>213</v>
      </c>
    </row>
    <row r="137" spans="16:16" ht="30" x14ac:dyDescent="0.25">
      <c r="P137" s="24" t="s">
        <v>85</v>
      </c>
    </row>
    <row r="138" spans="16:16" x14ac:dyDescent="0.25">
      <c r="P138" s="24" t="s">
        <v>133</v>
      </c>
    </row>
    <row r="139" spans="16:16" x14ac:dyDescent="0.25">
      <c r="P139" s="24" t="s">
        <v>161</v>
      </c>
    </row>
    <row r="140" spans="16:16" x14ac:dyDescent="0.25">
      <c r="P140" s="24" t="s">
        <v>86</v>
      </c>
    </row>
    <row r="141" spans="16:16" x14ac:dyDescent="0.25">
      <c r="P141" s="24" t="s">
        <v>158</v>
      </c>
    </row>
    <row r="142" spans="16:16" x14ac:dyDescent="0.25">
      <c r="P142" s="24" t="s">
        <v>58</v>
      </c>
    </row>
    <row r="143" spans="16:16" x14ac:dyDescent="0.25">
      <c r="P143" s="24" t="s">
        <v>239</v>
      </c>
    </row>
    <row r="144" spans="16:16" x14ac:dyDescent="0.25">
      <c r="P144" s="24" t="s">
        <v>83</v>
      </c>
    </row>
    <row r="145" spans="16:16" x14ac:dyDescent="0.25">
      <c r="P145" s="24" t="s">
        <v>132</v>
      </c>
    </row>
    <row r="146" spans="16:16" x14ac:dyDescent="0.25">
      <c r="P146" s="24" t="s">
        <v>211</v>
      </c>
    </row>
    <row r="147" spans="16:16" x14ac:dyDescent="0.25">
      <c r="P147" s="24" t="s">
        <v>214</v>
      </c>
    </row>
    <row r="148" spans="16:16" x14ac:dyDescent="0.25">
      <c r="P148" s="24" t="s">
        <v>87</v>
      </c>
    </row>
    <row r="149" spans="16:16" x14ac:dyDescent="0.25">
      <c r="P149" s="24" t="s">
        <v>88</v>
      </c>
    </row>
    <row r="150" spans="16:16" ht="30" x14ac:dyDescent="0.25">
      <c r="P150" s="24" t="s">
        <v>89</v>
      </c>
    </row>
    <row r="151" spans="16:16" x14ac:dyDescent="0.25">
      <c r="P151" s="24" t="s">
        <v>166</v>
      </c>
    </row>
    <row r="152" spans="16:16" x14ac:dyDescent="0.25">
      <c r="P152" s="25" t="s">
        <v>167</v>
      </c>
    </row>
    <row r="153" spans="16:16" x14ac:dyDescent="0.25">
      <c r="P153" s="24" t="s">
        <v>215</v>
      </c>
    </row>
    <row r="154" spans="16:16" x14ac:dyDescent="0.25">
      <c r="P154" s="24" t="s">
        <v>216</v>
      </c>
    </row>
    <row r="155" spans="16:16" x14ac:dyDescent="0.25">
      <c r="P155" s="24" t="s">
        <v>90</v>
      </c>
    </row>
    <row r="156" spans="16:16" ht="45" x14ac:dyDescent="0.25">
      <c r="P156" s="24" t="s">
        <v>134</v>
      </c>
    </row>
    <row r="157" spans="16:16" ht="30" x14ac:dyDescent="0.25">
      <c r="P157" s="24" t="s">
        <v>135</v>
      </c>
    </row>
    <row r="158" spans="16:16" x14ac:dyDescent="0.25">
      <c r="P158" s="24" t="s">
        <v>217</v>
      </c>
    </row>
    <row r="159" spans="16:16" x14ac:dyDescent="0.25">
      <c r="P159" s="24" t="s">
        <v>91</v>
      </c>
    </row>
    <row r="160" spans="16:16" x14ac:dyDescent="0.25">
      <c r="P160" s="24" t="s">
        <v>136</v>
      </c>
    </row>
    <row r="161" spans="16:16" ht="30" x14ac:dyDescent="0.25">
      <c r="P161" s="24" t="s">
        <v>92</v>
      </c>
    </row>
    <row r="162" spans="16:16" x14ac:dyDescent="0.25">
      <c r="P162" s="24" t="s">
        <v>218</v>
      </c>
    </row>
    <row r="163" spans="16:16" ht="30" x14ac:dyDescent="0.25">
      <c r="P163" s="24" t="s">
        <v>219</v>
      </c>
    </row>
    <row r="164" spans="16:16" x14ac:dyDescent="0.25">
      <c r="P164" s="24" t="s">
        <v>220</v>
      </c>
    </row>
    <row r="165" spans="16:16" x14ac:dyDescent="0.25">
      <c r="P165" t="s">
        <v>102</v>
      </c>
    </row>
    <row r="166" spans="16:16" x14ac:dyDescent="0.25">
      <c r="P166" s="24" t="s">
        <v>95</v>
      </c>
    </row>
    <row r="167" spans="16:16" x14ac:dyDescent="0.25">
      <c r="P167" s="25" t="s">
        <v>94</v>
      </c>
    </row>
    <row r="168" spans="16:16" x14ac:dyDescent="0.25">
      <c r="P168" s="24" t="s">
        <v>93</v>
      </c>
    </row>
    <row r="169" spans="16:16" ht="30" x14ac:dyDescent="0.25">
      <c r="P169" s="24" t="s">
        <v>243</v>
      </c>
    </row>
    <row r="170" spans="16:16" x14ac:dyDescent="0.25">
      <c r="P170" s="24" t="s">
        <v>137</v>
      </c>
    </row>
    <row r="171" spans="16:16" x14ac:dyDescent="0.25">
      <c r="P171" s="24" t="s">
        <v>138</v>
      </c>
    </row>
    <row r="172" spans="16:16" x14ac:dyDescent="0.25">
      <c r="P172" s="24" t="s">
        <v>139</v>
      </c>
    </row>
    <row r="173" spans="16:16" x14ac:dyDescent="0.25">
      <c r="P173" s="24" t="s">
        <v>97</v>
      </c>
    </row>
    <row r="174" spans="16:16" x14ac:dyDescent="0.25">
      <c r="P174" s="24" t="s">
        <v>98</v>
      </c>
    </row>
    <row r="175" spans="16:16" x14ac:dyDescent="0.25">
      <c r="P175" s="24" t="s">
        <v>96</v>
      </c>
    </row>
    <row r="176" spans="16:16" x14ac:dyDescent="0.25">
      <c r="P176" s="24" t="s">
        <v>244</v>
      </c>
    </row>
    <row r="177" spans="16:16" ht="30" x14ac:dyDescent="0.25">
      <c r="P177" s="24" t="s">
        <v>221</v>
      </c>
    </row>
    <row r="178" spans="16:16" x14ac:dyDescent="0.25">
      <c r="P178" s="24" t="s">
        <v>162</v>
      </c>
    </row>
    <row r="179" spans="16:16" x14ac:dyDescent="0.25">
      <c r="P179" s="24" t="s">
        <v>140</v>
      </c>
    </row>
    <row r="180" spans="16:16" x14ac:dyDescent="0.25">
      <c r="P180" s="24" t="s">
        <v>141</v>
      </c>
    </row>
    <row r="181" spans="16:16" x14ac:dyDescent="0.25">
      <c r="P181" s="24" t="s">
        <v>142</v>
      </c>
    </row>
    <row r="182" spans="16:16" x14ac:dyDescent="0.25">
      <c r="P182" s="24" t="s">
        <v>163</v>
      </c>
    </row>
    <row r="183" spans="16:16" x14ac:dyDescent="0.25">
      <c r="P183" s="25" t="s">
        <v>59</v>
      </c>
    </row>
    <row r="184" spans="16:16" x14ac:dyDescent="0.25">
      <c r="P184" s="24" t="s">
        <v>222</v>
      </c>
    </row>
    <row r="185" spans="16:16" x14ac:dyDescent="0.25">
      <c r="P185" s="24" t="s">
        <v>223</v>
      </c>
    </row>
    <row r="186" spans="16:16" x14ac:dyDescent="0.25">
      <c r="P186" s="24" t="s">
        <v>99</v>
      </c>
    </row>
    <row r="187" spans="16:16" x14ac:dyDescent="0.25">
      <c r="P187" s="24" t="s">
        <v>164</v>
      </c>
    </row>
    <row r="188" spans="16:16" x14ac:dyDescent="0.25">
      <c r="P188" s="24" t="s">
        <v>143</v>
      </c>
    </row>
    <row r="189" spans="16:16" x14ac:dyDescent="0.25">
      <c r="P189" s="24" t="s">
        <v>100</v>
      </c>
    </row>
    <row r="190" spans="16:16" x14ac:dyDescent="0.25">
      <c r="P190" s="24" t="s">
        <v>101</v>
      </c>
    </row>
    <row r="191" spans="16:16" x14ac:dyDescent="0.25">
      <c r="P191" s="24" t="s">
        <v>224</v>
      </c>
    </row>
    <row r="192" spans="16:16" x14ac:dyDescent="0.25">
      <c r="P192" s="24" t="s">
        <v>225</v>
      </c>
    </row>
    <row r="193" spans="16:16" ht="30" x14ac:dyDescent="0.25">
      <c r="P193" s="24" t="s">
        <v>226</v>
      </c>
    </row>
    <row r="194" spans="16:16" x14ac:dyDescent="0.25">
      <c r="P194" s="25" t="s">
        <v>227</v>
      </c>
    </row>
    <row r="195" spans="16:16" x14ac:dyDescent="0.25">
      <c r="P195" s="24" t="s">
        <v>246</v>
      </c>
    </row>
    <row r="196" spans="16:16" x14ac:dyDescent="0.25">
      <c r="P196" s="25" t="s">
        <v>144</v>
      </c>
    </row>
    <row r="197" spans="16:16" x14ac:dyDescent="0.25">
      <c r="P197" s="24" t="s">
        <v>245</v>
      </c>
    </row>
    <row r="198" spans="16:16" x14ac:dyDescent="0.25">
      <c r="P198" s="25" t="s">
        <v>103</v>
      </c>
    </row>
    <row r="199" spans="16:16" x14ac:dyDescent="0.25">
      <c r="P199" s="25" t="s">
        <v>247</v>
      </c>
    </row>
    <row r="200" spans="16:16" ht="30" x14ac:dyDescent="0.25">
      <c r="P200" s="24" t="s">
        <v>165</v>
      </c>
    </row>
  </sheetData>
  <sortState xmlns:xlrd2="http://schemas.microsoft.com/office/spreadsheetml/2017/richdata2" ref="P2:P202">
    <sortCondition ref="P2:P202"/>
  </sortState>
  <mergeCells count="32">
    <mergeCell ref="R33:S33"/>
    <mergeCell ref="U33:V33"/>
    <mergeCell ref="R30:S30"/>
    <mergeCell ref="U30:V30"/>
    <mergeCell ref="R31:S31"/>
    <mergeCell ref="U31:V31"/>
    <mergeCell ref="R32:S32"/>
    <mergeCell ref="U32:V32"/>
    <mergeCell ref="R27:S27"/>
    <mergeCell ref="U27:V27"/>
    <mergeCell ref="R28:S28"/>
    <mergeCell ref="U28:V28"/>
    <mergeCell ref="R29:S29"/>
    <mergeCell ref="U29:V29"/>
    <mergeCell ref="R24:S24"/>
    <mergeCell ref="U24:V24"/>
    <mergeCell ref="R25:S25"/>
    <mergeCell ref="U25:V25"/>
    <mergeCell ref="R26:S26"/>
    <mergeCell ref="U26:V26"/>
    <mergeCell ref="R21:S21"/>
    <mergeCell ref="U21:V21"/>
    <mergeCell ref="R22:S22"/>
    <mergeCell ref="U22:V22"/>
    <mergeCell ref="R23:S23"/>
    <mergeCell ref="U23:V23"/>
    <mergeCell ref="R18:S18"/>
    <mergeCell ref="U18:V18"/>
    <mergeCell ref="R19:S19"/>
    <mergeCell ref="U19:V19"/>
    <mergeCell ref="R20:S20"/>
    <mergeCell ref="U20:V20"/>
  </mergeCells>
  <dataValidations count="1">
    <dataValidation type="list" allowBlank="1" showInputMessage="1" showErrorMessage="1" sqref="U18:V33" xr:uid="{00000000-0002-0000-0300-000000000000}">
      <formula1>$R$8:$R$10</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Y3"/>
  <sheetViews>
    <sheetView topLeftCell="J1" workbookViewId="0">
      <selection activeCell="X9" sqref="X9"/>
    </sheetView>
  </sheetViews>
  <sheetFormatPr defaultRowHeight="15" x14ac:dyDescent="0.25"/>
  <cols>
    <col min="1" max="1" width="45.7109375" bestFit="1" customWidth="1"/>
    <col min="2" max="2" width="13.5703125" bestFit="1" customWidth="1"/>
    <col min="4" max="5" width="34.7109375" bestFit="1" customWidth="1"/>
    <col min="6" max="7" width="10.7109375" bestFit="1" customWidth="1"/>
    <col min="8" max="8" width="41.85546875" bestFit="1" customWidth="1"/>
    <col min="9" max="9" width="25.7109375" bestFit="1" customWidth="1"/>
    <col min="10" max="10" width="28.85546875" bestFit="1" customWidth="1"/>
    <col min="11" max="11" width="27.85546875" bestFit="1" customWidth="1"/>
    <col min="12" max="12" width="8.85546875" bestFit="1" customWidth="1"/>
    <col min="13" max="13" width="8.42578125" bestFit="1" customWidth="1"/>
    <col min="14" max="14" width="8.7109375" bestFit="1" customWidth="1"/>
    <col min="15" max="25" width="25.28515625" customWidth="1"/>
  </cols>
  <sheetData>
    <row r="1" spans="1:25" ht="15.75" thickBot="1" x14ac:dyDescent="0.3">
      <c r="A1" s="157" t="s">
        <v>373</v>
      </c>
      <c r="B1" s="159" t="s">
        <v>374</v>
      </c>
      <c r="C1" s="160" t="s">
        <v>375</v>
      </c>
      <c r="D1" s="162" t="s">
        <v>376</v>
      </c>
      <c r="E1" s="162" t="s">
        <v>377</v>
      </c>
      <c r="F1" s="155" t="s">
        <v>378</v>
      </c>
      <c r="G1" s="155" t="s">
        <v>379</v>
      </c>
      <c r="H1" s="157" t="s">
        <v>380</v>
      </c>
      <c r="I1" s="159" t="s">
        <v>381</v>
      </c>
      <c r="J1" s="172" t="s">
        <v>382</v>
      </c>
      <c r="K1" s="159" t="s">
        <v>383</v>
      </c>
      <c r="L1" s="157" t="s">
        <v>384</v>
      </c>
      <c r="M1" s="155" t="s">
        <v>385</v>
      </c>
      <c r="N1" s="165" t="s">
        <v>386</v>
      </c>
      <c r="O1" s="167" t="s">
        <v>387</v>
      </c>
      <c r="P1" s="168"/>
      <c r="Q1" s="168"/>
      <c r="R1" s="168"/>
      <c r="S1" s="168"/>
      <c r="T1" s="168"/>
      <c r="U1" s="168"/>
      <c r="V1" s="168"/>
      <c r="W1" s="168"/>
      <c r="X1" s="168"/>
      <c r="Y1" s="169"/>
    </row>
    <row r="2" spans="1:25" ht="120.75" thickBot="1" x14ac:dyDescent="0.3">
      <c r="A2" s="158"/>
      <c r="B2" s="156"/>
      <c r="C2" s="161"/>
      <c r="D2" s="163"/>
      <c r="E2" s="163"/>
      <c r="F2" s="156"/>
      <c r="G2" s="156"/>
      <c r="H2" s="170"/>
      <c r="I2" s="171"/>
      <c r="J2" s="170"/>
      <c r="K2" s="156"/>
      <c r="L2" s="170"/>
      <c r="M2" s="164"/>
      <c r="N2" s="166"/>
      <c r="O2" s="83" t="s">
        <v>388</v>
      </c>
      <c r="P2" s="84" t="s">
        <v>389</v>
      </c>
      <c r="Q2" s="83" t="s">
        <v>390</v>
      </c>
      <c r="R2" s="84" t="s">
        <v>391</v>
      </c>
      <c r="S2" s="83" t="s">
        <v>392</v>
      </c>
      <c r="T2" s="84" t="s">
        <v>393</v>
      </c>
      <c r="U2" s="83" t="s">
        <v>394</v>
      </c>
      <c r="V2" s="84" t="s">
        <v>395</v>
      </c>
      <c r="W2" s="83" t="s">
        <v>396</v>
      </c>
      <c r="X2" s="85" t="s">
        <v>397</v>
      </c>
      <c r="Y2" s="86" t="s">
        <v>398</v>
      </c>
    </row>
    <row r="3" spans="1:25" x14ac:dyDescent="0.25">
      <c r="A3" t="str">
        <f>IF(B3="","","Cairns and Hinterland Hospital and Health Service")</f>
        <v>Cairns and Hinterland Hospital and Health Service</v>
      </c>
      <c r="B3" t="str">
        <f>[1]Form!E2</f>
        <v>Example</v>
      </c>
      <c r="C3">
        <f>Form!B13</f>
        <v>0</v>
      </c>
      <c r="D3" t="str">
        <f>[1]Form!B18</f>
        <v>Please select from the drop down list</v>
      </c>
      <c r="E3" t="str">
        <f>[1]Form!B20</f>
        <v>Please select from the drop down list</v>
      </c>
      <c r="F3" s="87">
        <f>Form!B7</f>
        <v>0</v>
      </c>
      <c r="G3" s="87">
        <f>Form!B8</f>
        <v>0</v>
      </c>
      <c r="H3" t="str">
        <f>IF(A3="Cairns and Hinterland Hospital and Health Service","Government bodies and statutory authorities","")</f>
        <v>Government bodies and statutory authorities</v>
      </c>
      <c r="J3">
        <f>Form!B41</f>
        <v>0</v>
      </c>
      <c r="K3">
        <f>Form!B39</f>
        <v>0</v>
      </c>
      <c r="M3">
        <f>Form!E57</f>
        <v>0</v>
      </c>
      <c r="N3">
        <f>Form!E76</f>
        <v>0</v>
      </c>
      <c r="O3" t="s">
        <v>399</v>
      </c>
    </row>
  </sheetData>
  <mergeCells count="15">
    <mergeCell ref="M1:M2"/>
    <mergeCell ref="N1:N2"/>
    <mergeCell ref="O1:Y1"/>
    <mergeCell ref="G1:G2"/>
    <mergeCell ref="H1:H2"/>
    <mergeCell ref="I1:I2"/>
    <mergeCell ref="J1:J2"/>
    <mergeCell ref="K1:K2"/>
    <mergeCell ref="L1:L2"/>
    <mergeCell ref="F1:F2"/>
    <mergeCell ref="A1:A2"/>
    <mergeCell ref="B1:B2"/>
    <mergeCell ref="C1:C2"/>
    <mergeCell ref="D1:D2"/>
    <mergeCell ref="E1:E2"/>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Form</vt:lpstr>
      <vt:lpstr>Memo to CFO</vt:lpstr>
      <vt:lpstr>Form!Print_Area</vt:lpstr>
      <vt:lpstr>'Memo to CFO'!Print_Area</vt:lpstr>
    </vt:vector>
  </TitlesOfParts>
  <Company>Torres and Cape Hospital and Health Service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Research budget template | TCHHS-CLIN-1-TEMPLATE-2236 | Torres and Cape Hospital and Health Service</dc:title>
  <dc:subject>Sample of a budget template to be completed by researchers to assist with governance submission.</dc:subject>
  <dc:creator>Research Governance Officer | TCHHS</dc:creator>
  <cp:keywords>research, research budget, template, CFO, chief financial officer, TCHHS-CLIN-1-TEMPLATE-2236, Effective from: 20 July 2023, Review date: 20 July 2025, Version: 2.0</cp:keywords>
  <cp:lastModifiedBy>Tahlia Jackson</cp:lastModifiedBy>
  <cp:lastPrinted>2022-07-06T02:06:31Z</cp:lastPrinted>
  <dcterms:created xsi:type="dcterms:W3CDTF">2018-09-07T01:23:13Z</dcterms:created>
  <dcterms:modified xsi:type="dcterms:W3CDTF">2023-07-26T23:54:44Z</dcterms:modified>
  <cp:category>research</cp:category>
  <cp:contentStatus>active</cp:contentStatus>
</cp:coreProperties>
</file>